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600" windowHeight="11760" activeTab="3"/>
  </bookViews>
  <sheets>
    <sheet name="Додаток 2" sheetId="1" r:id="rId1"/>
    <sheet name="Додаток 3" sheetId="2" r:id="rId2"/>
    <sheet name="Додаток 5" sheetId="3" r:id="rId3"/>
    <sheet name="Додаток 6" sheetId="4" r:id="rId4"/>
  </sheets>
  <definedNames/>
  <calcPr fullCalcOnLoad="1"/>
</workbook>
</file>

<file path=xl/sharedStrings.xml><?xml version="1.0" encoding="utf-8"?>
<sst xmlns="http://schemas.openxmlformats.org/spreadsheetml/2006/main" count="360" uniqueCount="199">
  <si>
    <t>ЗАТВЕРДЖЕНО</t>
  </si>
  <si>
    <t>Нетішинської міської ради VII скликання</t>
  </si>
  <si>
    <t>(грн.)</t>
  </si>
  <si>
    <t>Код</t>
  </si>
  <si>
    <t>Всього</t>
  </si>
  <si>
    <t>Загальний фонд</t>
  </si>
  <si>
    <t>Спеціальний фонд</t>
  </si>
  <si>
    <t>в т.ч. бюджет розвитку</t>
  </si>
  <si>
    <t>Секретар міської ради</t>
  </si>
  <si>
    <t>О.В.Хоменко</t>
  </si>
  <si>
    <t>Погоджено:</t>
  </si>
  <si>
    <t>Начальник фінансового управління</t>
  </si>
  <si>
    <t>виконавчого комітету міської ради</t>
  </si>
  <si>
    <t>В.Ф.Кравчук</t>
  </si>
  <si>
    <t>Додаток 5</t>
  </si>
  <si>
    <t xml:space="preserve">Код програмної класифікації видатків та кредитування місцевих бюджетів </t>
  </si>
  <si>
    <t>Код ТПКВКМБ / ТКВКБМС</t>
  </si>
  <si>
    <t>Код ФКВКБ</t>
  </si>
  <si>
    <t>Назва головного розпорядника коштів, відповідального виконавця, бюдетної програми або напрямку видатків згідно з типовою відомчою /ТПКВКМБ/ ТКВКБМС</t>
  </si>
  <si>
    <t>Назва об’єктів відповідно до проектно-кошторисної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</si>
  <si>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</si>
  <si>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</si>
  <si>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</si>
  <si>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</si>
  <si>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1500000</t>
  </si>
  <si>
    <t>Управління капітального будівництва виконавчого комітету  Нетішинської міської ради</t>
  </si>
  <si>
    <t>Капітальні видатки</t>
  </si>
  <si>
    <t>1020</t>
  </si>
  <si>
    <t>0921</t>
  </si>
  <si>
    <t xml:space="preserve">Всього видатків </t>
  </si>
  <si>
    <t>РАЗОМ</t>
  </si>
  <si>
    <t xml:space="preserve"> </t>
  </si>
  <si>
    <t>0600000</t>
  </si>
  <si>
    <t>0610000</t>
  </si>
  <si>
    <t>Управління освіти виконавчого комітету Нетішинської міської ради</t>
  </si>
  <si>
    <t>м. Нетiшин</t>
  </si>
  <si>
    <t>Додаток 3</t>
  </si>
  <si>
    <t>ЗМІНИ ДО РОЗПОДІЛУ</t>
  </si>
  <si>
    <t>видатків бюджету  міста Нетішин на 2018 рік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</si>
  <si>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</si>
  <si>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</si>
  <si>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</si>
  <si>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</si>
  <si>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</si>
  <si>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</si>
  <si>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</si>
  <si>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</si>
  <si>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</si>
  <si>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</si>
  <si>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2020</t>
  </si>
  <si>
    <t>0732</t>
  </si>
  <si>
    <t>Спеціалізована стаціонарна медична допомога населенню</t>
  </si>
  <si>
    <t>Управління освіти виконавчого  комітету Нетішинської міської ради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</si>
  <si>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</si>
  <si>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</si>
  <si>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Управління капітального будівництва виконавчого комітету міської ради</t>
  </si>
  <si>
    <t>1510000</t>
  </si>
  <si>
    <t xml:space="preserve">Нетішинської міської ради </t>
  </si>
  <si>
    <t>VII скликання</t>
  </si>
  <si>
    <t>грн.</t>
  </si>
  <si>
    <t>м. Нетішин</t>
  </si>
  <si>
    <t>Зміни до переліку об’єктів,                                                                                                                                         видатки на які у 2018 році будуть проводитися за рахунок коштів бюджету розвитку</t>
  </si>
  <si>
    <t>0200000</t>
  </si>
  <si>
    <t>Виконавчий комітет Нетішинської міської ради</t>
  </si>
  <si>
    <t>0210000</t>
  </si>
  <si>
    <t>0111</t>
  </si>
  <si>
    <t>0611010</t>
  </si>
  <si>
    <t>1010</t>
  </si>
  <si>
    <t>0910</t>
  </si>
  <si>
    <t>Надання дошкільної освіти</t>
  </si>
  <si>
    <t>0800000</t>
  </si>
  <si>
    <t>Управління соціального захисту населення виконавчого комітету міської ради</t>
  </si>
  <si>
    <t>0810000</t>
  </si>
  <si>
    <t>0810160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</si>
  <si>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</si>
  <si>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</si>
  <si>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</si>
  <si>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</si>
  <si>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</si>
  <si>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1000000</t>
  </si>
  <si>
    <t>Управління культури виконавчого комітету міської ради</t>
  </si>
  <si>
    <t>1010000</t>
  </si>
  <si>
    <t>Управління культури виконавчого  комітету Нетішинської міської ради</t>
  </si>
  <si>
    <t>0824</t>
  </si>
  <si>
    <t>1014080</t>
  </si>
  <si>
    <t>4080</t>
  </si>
  <si>
    <t>Інші заклади та заходи в галузі культури і мистецтва</t>
  </si>
  <si>
    <t>1014081</t>
  </si>
  <si>
    <t>4081</t>
  </si>
  <si>
    <t>0829</t>
  </si>
  <si>
    <t>Забезпечення діяльності інших закладів в галузі культури і мистецтва</t>
  </si>
  <si>
    <t>Додаток 6</t>
  </si>
  <si>
    <t>Код програмної класифікації видатків та кредитування місцевих бюджетів</t>
  </si>
  <si>
    <t>Найменування головного розпорядника, відповідального виконавця, бюджетної програми або напрямку видатків згідно з типовою відомчою /ТПКВКМБ/ ТКВКБМС</t>
  </si>
  <si>
    <t>Найменування місцевох (регіональної) програми</t>
  </si>
  <si>
    <t xml:space="preserve">Спеціальний фонд </t>
  </si>
  <si>
    <t>Разом загальний та спеціальний фонди</t>
  </si>
  <si>
    <t>Зміни до переліку місцевих (регіональних) програм, які фінансуватимуться за рахунок коштів бюджету міста у 2018 році</t>
  </si>
  <si>
    <t>Управління культури виконавчого комітету Нетішинської міської ради</t>
  </si>
  <si>
    <t>Додаток 2</t>
  </si>
  <si>
    <t>Зміни до фінансування бюджету міста Нетішин на 2018 рік</t>
  </si>
  <si>
    <t>Найменування згідно з класифікацією фінансування бюджету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</si>
  <si>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</si>
  <si>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</si>
  <si>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</si>
  <si>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</si>
  <si>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</si>
  <si>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</si>
  <si>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Інші заходи у сфері соціального захисту і соціального забезпечення</t>
  </si>
  <si>
    <t>Міська комплексна програма "Турбота" на 2018 рік</t>
  </si>
  <si>
    <t>0212020</t>
  </si>
  <si>
    <t>0216015</t>
  </si>
  <si>
    <t>6015</t>
  </si>
  <si>
    <t>0620</t>
  </si>
  <si>
    <t>Забезпечення надійної та безперебійної експлуатації ліфтів</t>
  </si>
  <si>
    <t>Забезпечення діяльності бібліотек</t>
  </si>
  <si>
    <t>1517461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</si>
  <si>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</si>
  <si>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</si>
  <si>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 xml:space="preserve">рішенням сорок першої сесії </t>
  </si>
  <si>
    <t>04.05.2018  № 41/</t>
  </si>
  <si>
    <t>0213140</t>
  </si>
  <si>
    <t>Міська програма організації відпочинку та оздоровлення дітей і підлітків міста Нетішина на 2018-2021 роки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</si>
  <si>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</si>
  <si>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04.05.2018 № 41/</t>
  </si>
  <si>
    <t>3140</t>
  </si>
  <si>
    <t>1040</t>
  </si>
  <si>
    <t>0213240</t>
  </si>
  <si>
    <t>3240</t>
  </si>
  <si>
    <t>Інші заклади та заходи</t>
  </si>
  <si>
    <t>0213242</t>
  </si>
  <si>
    <t>3242</t>
  </si>
  <si>
    <t>1090</t>
  </si>
  <si>
    <t>0216010</t>
  </si>
  <si>
    <t>6010</t>
  </si>
  <si>
    <t>Утримання та ефективна експлуатація об`єктів житлово-комунального господарства</t>
  </si>
  <si>
    <t>0216011</t>
  </si>
  <si>
    <t>6011</t>
  </si>
  <si>
    <t>Експлуатація та технічне обслуговування житлового фонду</t>
  </si>
  <si>
    <t>0611060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</si>
  <si>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</si>
  <si>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сім`ях, сім`ях патронатного вихователя</t>
  </si>
  <si>
    <t>0611090</t>
  </si>
  <si>
    <t>0960</t>
  </si>
  <si>
    <t>Надання позашкільної освіти позашкільними закладами освіти, заходи із позашкільної роботи з дітьми</t>
  </si>
  <si>
    <t>0613140</t>
  </si>
  <si>
    <t>0613230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</si>
  <si>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</si>
  <si>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</si>
  <si>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0813010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</si>
  <si>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</si>
  <si>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</si>
  <si>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</si>
  <si>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3011</t>
  </si>
  <si>
    <t>1030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</si>
  <si>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</si>
  <si>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</si>
  <si>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3012</t>
  </si>
  <si>
    <t>Надання субсидій населенню для відшкодування витрат на оплату житлово-комунальних послуг</t>
  </si>
  <si>
    <t>0813040</t>
  </si>
  <si>
    <t>3040</t>
  </si>
  <si>
    <t>Надання допомоги сім`ям з дітьми, малозабезпеченим сім`ям, тимчасової допомоги дітям</t>
  </si>
  <si>
    <t>0813043</t>
  </si>
  <si>
    <t>3043</t>
  </si>
  <si>
    <t>Надання допомоги при народженні дитини</t>
  </si>
  <si>
    <t>0813080</t>
  </si>
  <si>
    <t>3080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</si>
  <si>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</si>
  <si>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</si>
  <si>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</si>
  <si>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</si>
  <si>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0813105</t>
  </si>
  <si>
    <t>3105</t>
  </si>
  <si>
    <t>Надання реабілітаційних послуг особам з інвалідністю та дітям з інвалідністю</t>
  </si>
  <si>
    <t>0813140</t>
  </si>
  <si>
    <t>1013140</t>
  </si>
  <si>
    <t>1014030</t>
  </si>
  <si>
    <t>4030</t>
  </si>
  <si>
    <t>1513140</t>
  </si>
  <si>
    <t>1517460</t>
  </si>
  <si>
    <t>7460</t>
  </si>
  <si>
    <t>Утримання та розвиток автомобільних доріг та дорожньої інфраструктури</t>
  </si>
  <si>
    <t>7461</t>
  </si>
  <si>
    <t>3100000</t>
  </si>
  <si>
    <t>Фонд комунального майна міста Нетішина</t>
  </si>
  <si>
    <t>3110000</t>
  </si>
  <si>
    <t>3110160</t>
  </si>
  <si>
    <t>3116030</t>
  </si>
  <si>
    <t>6030</t>
  </si>
  <si>
    <t>Організація благоустрою населених пунктів</t>
  </si>
  <si>
    <t>3700000</t>
  </si>
  <si>
    <t>Фінансове управління виконавчого комітету міської ради</t>
  </si>
  <si>
    <t>3710000</t>
  </si>
  <si>
    <t>3713140</t>
  </si>
  <si>
    <t>Комплексна програма підтримки та розвитку житлового фонду м.Нетішин на 2018-2020 роки</t>
  </si>
  <si>
    <t>Управління соціального захисту населення виконавчого комітету Нетішинської міської ради</t>
  </si>
  <si>
    <t>Управління капітального будівництва виконавчого комітету Нетішинської міської ради</t>
  </si>
  <si>
    <t>Фінансове управління виконавчого комітету Нетішинської міської ради</t>
  </si>
  <si>
    <t>Програма благоустрою міста Нетішин на 2017-2019 роки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</si>
</sst>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.0_₴_-;\-* #,##0.0_₴_-;_-* &quot;-&quot;??_₴_-;_-@_-"/>
    <numFmt numFmtId="194" formatCode="#,##0\ &quot;грн.&quot;;\-#,##0\ &quot;грн.&quot;"/>
    <numFmt numFmtId="195" formatCode="#,##0\ &quot;грн.&quot;;[Red]\-#,##0\ &quot;грн.&quot;"/>
    <numFmt numFmtId="196" formatCode="#,##0.00\ &quot;грн.&quot;;\-#,##0.00\ &quot;грн.&quot;"/>
    <numFmt numFmtId="197" formatCode="#,##0.00\ &quot;грн.&quot;;[Red]\-#,##0.00\ &quot;грн.&quot;"/>
    <numFmt numFmtId="198" formatCode="_-* #,##0\ &quot;грн.&quot;_-;\-* #,##0\ &quot;грн.&quot;_-;_-* &quot;-&quot;\ &quot;грн.&quot;_-;_-@_-"/>
    <numFmt numFmtId="199" formatCode="_-* #,##0\ _г_р_н_._-;\-* #,##0\ _г_р_н_._-;_-* &quot;-&quot;\ _г_р_н_._-;_-@_-"/>
    <numFmt numFmtId="200" formatCode="_-* #,##0.00\ &quot;грн.&quot;_-;\-* #,##0.00\ &quot;грн.&quot;_-;_-* &quot;-&quot;??\ &quot;грн.&quot;_-;_-@_-"/>
    <numFmt numFmtId="201" formatCode="_-* #,##0.00\ _г_р_н_._-;\-* #,##0.00\ _г_р_н_._-;_-* &quot;-&quot;??\ _г_р_н_.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0.000"/>
    <numFmt numFmtId="211" formatCode="#,##0.0"/>
    <numFmt numFmtId="212" formatCode="#,##0.000"/>
  </numFmts>
  <fonts count="36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sz val="8"/>
      <name val="Arial Cyr"/>
      <family val="0"/>
    </font>
    <font>
      <sz val="7"/>
      <name val="Arial Cyr"/>
      <family val="0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4" fontId="3" fillId="24" borderId="10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4" fontId="1" fillId="24" borderId="10" xfId="0" applyNumberFormat="1" applyFont="1" applyFill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" fontId="3" fillId="0" borderId="10" xfId="6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188" fontId="3" fillId="0" borderId="10" xfId="0" applyNumberFormat="1" applyFont="1" applyFill="1" applyBorder="1" applyAlignment="1">
      <alignment horizontal="center" vertical="center"/>
    </xf>
    <xf numFmtId="188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88" fontId="9" fillId="0" borderId="0" xfId="0" applyNumberFormat="1" applyFont="1" applyFill="1" applyAlignment="1">
      <alignment horizontal="right"/>
    </xf>
    <xf numFmtId="188" fontId="2" fillId="0" borderId="0" xfId="0" applyNumberFormat="1" applyFont="1" applyFill="1" applyAlignment="1">
      <alignment/>
    </xf>
    <xf numFmtId="188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 quotePrefix="1">
      <alignment vertical="center" wrapText="1"/>
    </xf>
    <xf numFmtId="4" fontId="3" fillId="24" borderId="10" xfId="0" applyNumberFormat="1" applyFont="1" applyFill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 quotePrefix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2" fontId="1" fillId="0" borderId="10" xfId="0" applyNumberFormat="1" applyFont="1" applyBorder="1" applyAlignment="1" quotePrefix="1">
      <alignment horizontal="center" vertical="center" wrapText="1"/>
    </xf>
    <xf numFmtId="2" fontId="1" fillId="0" borderId="10" xfId="0" applyNumberFormat="1" applyFont="1" applyBorder="1" applyAlignment="1" quotePrefix="1">
      <alignment vertical="center" wrapText="1"/>
    </xf>
    <xf numFmtId="4" fontId="1" fillId="24" borderId="10" xfId="0" applyNumberFormat="1" applyFont="1" applyFill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 quotePrefix="1">
      <alignment horizontal="center" vertical="center" wrapText="1"/>
    </xf>
    <xf numFmtId="2" fontId="3" fillId="24" borderId="10" xfId="0" applyNumberFormat="1" applyFont="1" applyFill="1" applyBorder="1" applyAlignment="1">
      <alignment horizontal="center" vertical="center" wrapText="1"/>
    </xf>
    <xf numFmtId="2" fontId="3" fillId="24" borderId="10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0" fontId="13" fillId="0" borderId="0" xfId="0" applyFont="1" applyAlignment="1">
      <alignment/>
    </xf>
    <xf numFmtId="4" fontId="1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1" fillId="0" borderId="10" xfId="0" applyNumberFormat="1" applyFont="1" applyBorder="1" applyAlignment="1" quotePrefix="1">
      <alignment horizontal="center" vertical="center" wrapText="1"/>
    </xf>
    <xf numFmtId="0" fontId="15" fillId="0" borderId="0" xfId="0" applyFont="1" applyAlignment="1">
      <alignment/>
    </xf>
    <xf numFmtId="0" fontId="17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4" fontId="7" fillId="0" borderId="0" xfId="0" applyNumberFormat="1" applyFont="1" applyAlignment="1">
      <alignment/>
    </xf>
    <xf numFmtId="4" fontId="3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PageLayoutView="0" workbookViewId="0" topLeftCell="A1">
      <selection activeCell="E26" sqref="E26"/>
    </sheetView>
  </sheetViews>
  <sheetFormatPr defaultColWidth="9.125" defaultRowHeight="12.75"/>
  <cols>
    <col min="1" max="1" width="11.25390625" style="1" customWidth="1"/>
    <col min="2" max="2" width="41.00390625" style="1" customWidth="1"/>
    <col min="3" max="3" width="14.75390625" style="1" customWidth="1"/>
    <col min="4" max="6" width="14.125" style="1" customWidth="1"/>
    <col min="7" max="16384" width="9.125" style="1" customWidth="1"/>
  </cols>
  <sheetData>
    <row r="1" spans="1:4" ht="18.75">
      <c r="A1" s="1" t="s">
        <v>60</v>
      </c>
      <c r="D1" s="40" t="s">
        <v>99</v>
      </c>
    </row>
    <row r="2" ht="18.75">
      <c r="D2" s="40" t="s">
        <v>0</v>
      </c>
    </row>
    <row r="3" spans="4:5" ht="18.75">
      <c r="D3" s="2" t="s">
        <v>119</v>
      </c>
      <c r="E3" s="39"/>
    </row>
    <row r="4" spans="4:5" ht="18.75">
      <c r="D4" s="2" t="s">
        <v>57</v>
      </c>
      <c r="E4" s="39"/>
    </row>
    <row r="5" spans="4:5" ht="18.75">
      <c r="D5" s="76" t="s">
        <v>58</v>
      </c>
      <c r="E5" s="76"/>
    </row>
    <row r="6" spans="4:5" ht="18.75">
      <c r="D6" s="2" t="s">
        <v>124</v>
      </c>
      <c r="E6" s="39"/>
    </row>
    <row r="9" spans="1:6" ht="18.75">
      <c r="A9" s="77" t="s">
        <v>100</v>
      </c>
      <c r="B9" s="78"/>
      <c r="C9" s="78"/>
      <c r="D9" s="78"/>
      <c r="E9" s="78"/>
      <c r="F9" s="78"/>
    </row>
    <row r="10" spans="1:6" ht="18.75">
      <c r="A10" s="66"/>
      <c r="B10" s="67"/>
      <c r="C10" s="67"/>
      <c r="D10" s="67"/>
      <c r="E10" s="67"/>
      <c r="F10" s="67"/>
    </row>
    <row r="11" ht="12.75">
      <c r="F11" s="3" t="s">
        <v>2</v>
      </c>
    </row>
    <row r="12" spans="1:6" ht="12.75" customHeight="1">
      <c r="A12" s="79" t="s">
        <v>3</v>
      </c>
      <c r="B12" s="79" t="s">
        <v>101</v>
      </c>
      <c r="C12" s="80" t="s">
        <v>4</v>
      </c>
      <c r="D12" s="79" t="s">
        <v>5</v>
      </c>
      <c r="E12" s="79" t="s">
        <v>6</v>
      </c>
      <c r="F12" s="79"/>
    </row>
    <row r="13" spans="1:6" ht="12.75" customHeight="1">
      <c r="A13" s="79"/>
      <c r="B13" s="79"/>
      <c r="C13" s="79"/>
      <c r="D13" s="79"/>
      <c r="E13" s="79" t="s">
        <v>4</v>
      </c>
      <c r="F13" s="79" t="s">
        <v>7</v>
      </c>
    </row>
    <row r="14" spans="1:6" ht="12.75">
      <c r="A14" s="79"/>
      <c r="B14" s="79"/>
      <c r="C14" s="79"/>
      <c r="D14" s="79"/>
      <c r="E14" s="79"/>
      <c r="F14" s="79"/>
    </row>
    <row r="15" spans="1:6" ht="12.75">
      <c r="A15" s="4">
        <v>1</v>
      </c>
      <c r="B15" s="4">
        <v>2</v>
      </c>
      <c r="C15" s="5">
        <v>3</v>
      </c>
      <c r="D15" s="4">
        <v>4</v>
      </c>
      <c r="E15" s="4">
        <v>5</v>
      </c>
      <c r="F15" s="4">
        <v>6</v>
      </c>
    </row>
    <row r="16" spans="1:6" ht="12.75">
      <c r="A16" s="6">
        <v>200000</v>
      </c>
      <c r="B16" s="7" t="s">
        <v>102</v>
      </c>
      <c r="C16" s="8">
        <f>SUM(D16:E16)</f>
        <v>1682561.38</v>
      </c>
      <c r="D16" s="9">
        <v>754395.38</v>
      </c>
      <c r="E16" s="9">
        <v>928166</v>
      </c>
      <c r="F16" s="9">
        <v>928166</v>
      </c>
    </row>
    <row r="17" spans="1:6" ht="25.5">
      <c r="A17" s="6">
        <v>208000</v>
      </c>
      <c r="B17" s="7" t="s">
        <v>103</v>
      </c>
      <c r="C17" s="8">
        <f>SUM(D17:E17)</f>
        <v>1682561.38</v>
      </c>
      <c r="D17" s="9">
        <v>754395.38</v>
      </c>
      <c r="E17" s="9">
        <v>928166</v>
      </c>
      <c r="F17" s="9">
        <v>928166</v>
      </c>
    </row>
    <row r="18" spans="1:6" ht="12.75">
      <c r="A18" s="10">
        <v>208100</v>
      </c>
      <c r="B18" s="64" t="s">
        <v>104</v>
      </c>
      <c r="C18" s="8">
        <v>1682561.38</v>
      </c>
      <c r="D18" s="75">
        <v>1682561.38</v>
      </c>
      <c r="E18" s="12">
        <v>0</v>
      </c>
      <c r="F18" s="12">
        <v>0</v>
      </c>
    </row>
    <row r="19" spans="1:6" ht="38.25">
      <c r="A19" s="10">
        <v>208400</v>
      </c>
      <c r="B19" s="64" t="s">
        <v>105</v>
      </c>
      <c r="C19" s="11">
        <v>0</v>
      </c>
      <c r="D19" s="9">
        <v>-928166</v>
      </c>
      <c r="E19" s="9">
        <v>928166</v>
      </c>
      <c r="F19" s="9">
        <v>928166</v>
      </c>
    </row>
    <row r="20" spans="1:6" ht="12.75">
      <c r="A20" s="6">
        <v>600000</v>
      </c>
      <c r="B20" s="7" t="s">
        <v>106</v>
      </c>
      <c r="C20" s="8">
        <f>SUM(D20:E20)</f>
        <v>1682561.38</v>
      </c>
      <c r="D20" s="9">
        <v>754395.38</v>
      </c>
      <c r="E20" s="9">
        <v>928166</v>
      </c>
      <c r="F20" s="9">
        <v>928166</v>
      </c>
    </row>
    <row r="21" spans="1:6" ht="12.75">
      <c r="A21" s="6">
        <v>602000</v>
      </c>
      <c r="B21" s="7" t="s">
        <v>107</v>
      </c>
      <c r="C21" s="8">
        <f>SUM(D21:E21)</f>
        <v>1682561.38</v>
      </c>
      <c r="D21" s="9">
        <v>754395.38</v>
      </c>
      <c r="E21" s="9">
        <v>928166</v>
      </c>
      <c r="F21" s="9">
        <v>928166</v>
      </c>
    </row>
    <row r="22" spans="1:6" ht="12.75">
      <c r="A22" s="10">
        <v>602100</v>
      </c>
      <c r="B22" s="64" t="s">
        <v>104</v>
      </c>
      <c r="C22" s="8">
        <v>1682561.38</v>
      </c>
      <c r="D22" s="75">
        <v>1682561.38</v>
      </c>
      <c r="E22" s="12">
        <v>0</v>
      </c>
      <c r="F22" s="12">
        <v>0</v>
      </c>
    </row>
    <row r="23" spans="1:6" ht="38.25">
      <c r="A23" s="10">
        <v>602400</v>
      </c>
      <c r="B23" s="64" t="s">
        <v>105</v>
      </c>
      <c r="C23" s="11">
        <v>0</v>
      </c>
      <c r="D23" s="9">
        <v>-928166</v>
      </c>
      <c r="E23" s="9">
        <v>928166</v>
      </c>
      <c r="F23" s="9">
        <v>928166</v>
      </c>
    </row>
    <row r="26" spans="1:4" s="2" customFormat="1" ht="18.75">
      <c r="A26" s="13" t="s">
        <v>8</v>
      </c>
      <c r="D26" s="13" t="s">
        <v>9</v>
      </c>
    </row>
    <row r="28" ht="18.75">
      <c r="A28" s="2" t="s">
        <v>10</v>
      </c>
    </row>
    <row r="29" ht="18.75">
      <c r="A29" s="2" t="s">
        <v>11</v>
      </c>
    </row>
    <row r="30" spans="1:4" ht="18.75">
      <c r="A30" s="2" t="s">
        <v>12</v>
      </c>
      <c r="D30" s="40" t="s">
        <v>13</v>
      </c>
    </row>
  </sheetData>
  <sheetProtection/>
  <mergeCells count="9">
    <mergeCell ref="D5:E5"/>
    <mergeCell ref="A9:F9"/>
    <mergeCell ref="A12:A14"/>
    <mergeCell ref="B12:B14"/>
    <mergeCell ref="C12:C14"/>
    <mergeCell ref="D12:D14"/>
    <mergeCell ref="E12:F12"/>
    <mergeCell ref="E13:E14"/>
    <mergeCell ref="F13:F14"/>
  </mergeCells>
  <printOptions/>
  <pageMargins left="1.1811023622047245" right="0.3937007874015748" top="0.7874015748031497" bottom="0.7874015748031497" header="0" footer="0"/>
  <pageSetup fitToHeight="500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1.625" style="0" customWidth="1"/>
  </cols>
  <sheetData>
    <row r="1" spans="1:16" s="1" customFormat="1" ht="18.75">
      <c r="A1" s="1" t="s">
        <v>35</v>
      </c>
      <c r="E1" s="39"/>
      <c r="F1" s="39"/>
      <c r="G1" s="39"/>
      <c r="H1" s="39"/>
      <c r="I1" s="39"/>
      <c r="J1" s="39"/>
      <c r="K1" s="39"/>
      <c r="L1" s="39"/>
      <c r="M1" s="40" t="s">
        <v>36</v>
      </c>
      <c r="N1" s="39"/>
      <c r="O1" s="39"/>
      <c r="P1" s="39"/>
    </row>
    <row r="2" spans="5:16" s="1" customFormat="1" ht="18.75">
      <c r="E2" s="39"/>
      <c r="F2" s="39"/>
      <c r="G2" s="39"/>
      <c r="H2" s="39"/>
      <c r="I2" s="39"/>
      <c r="J2" s="39"/>
      <c r="K2" s="39"/>
      <c r="L2" s="39"/>
      <c r="M2" s="40" t="s">
        <v>0</v>
      </c>
      <c r="N2" s="39"/>
      <c r="O2" s="39"/>
      <c r="P2" s="39"/>
    </row>
    <row r="3" spans="5:16" s="1" customFormat="1" ht="18.75">
      <c r="E3" s="39"/>
      <c r="F3" s="39"/>
      <c r="G3" s="39"/>
      <c r="H3" s="39"/>
      <c r="I3" s="39"/>
      <c r="J3" s="39"/>
      <c r="K3" s="39"/>
      <c r="L3" s="39"/>
      <c r="M3" s="2" t="s">
        <v>119</v>
      </c>
      <c r="N3" s="39"/>
      <c r="O3" s="39"/>
      <c r="P3" s="39"/>
    </row>
    <row r="4" spans="5:16" s="1" customFormat="1" ht="18.75">
      <c r="E4" s="39"/>
      <c r="F4" s="39"/>
      <c r="G4" s="39"/>
      <c r="H4" s="39"/>
      <c r="I4" s="39"/>
      <c r="J4" s="39"/>
      <c r="K4" s="39"/>
      <c r="L4" s="39"/>
      <c r="M4" s="2" t="s">
        <v>57</v>
      </c>
      <c r="N4" s="39"/>
      <c r="O4" s="39"/>
      <c r="P4" s="39"/>
    </row>
    <row r="5" spans="5:16" s="1" customFormat="1" ht="18.75">
      <c r="E5" s="39"/>
      <c r="F5" s="39"/>
      <c r="G5" s="39"/>
      <c r="H5" s="39"/>
      <c r="I5" s="39"/>
      <c r="J5" s="39"/>
      <c r="K5" s="39"/>
      <c r="L5" s="39"/>
      <c r="M5" s="76" t="s">
        <v>58</v>
      </c>
      <c r="N5" s="76"/>
      <c r="O5" s="39"/>
      <c r="P5" s="39"/>
    </row>
    <row r="6" spans="5:16" s="1" customFormat="1" ht="18.75">
      <c r="E6" s="39"/>
      <c r="F6" s="39"/>
      <c r="G6" s="39"/>
      <c r="H6" s="39"/>
      <c r="I6" s="39"/>
      <c r="J6" s="39"/>
      <c r="K6" s="39"/>
      <c r="L6" s="39"/>
      <c r="M6" s="2" t="s">
        <v>124</v>
      </c>
      <c r="N6" s="39"/>
      <c r="O6" s="39"/>
      <c r="P6" s="39"/>
    </row>
    <row r="7" spans="5:16" s="1" customFormat="1" ht="18.75">
      <c r="E7" s="39"/>
      <c r="F7" s="39"/>
      <c r="G7" s="39"/>
      <c r="H7" s="39"/>
      <c r="I7" s="39"/>
      <c r="J7" s="39"/>
      <c r="K7" s="39"/>
      <c r="L7" s="39"/>
      <c r="M7" s="2"/>
      <c r="N7" s="39"/>
      <c r="O7" s="39"/>
      <c r="P7" s="39"/>
    </row>
    <row r="8" spans="1:16" s="1" customFormat="1" ht="18.75">
      <c r="A8" s="77" t="s">
        <v>37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</row>
    <row r="9" spans="1:16" s="1" customFormat="1" ht="18.75">
      <c r="A9" s="77" t="s">
        <v>38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</row>
    <row r="10" s="1" customFormat="1" ht="12.75">
      <c r="P10" s="3" t="s">
        <v>2</v>
      </c>
    </row>
    <row r="11" spans="1:16" s="1" customFormat="1" ht="12.75">
      <c r="A11" s="81" t="s">
        <v>39</v>
      </c>
      <c r="B11" s="81" t="s">
        <v>40</v>
      </c>
      <c r="C11" s="81" t="s">
        <v>41</v>
      </c>
      <c r="D11" s="79" t="s">
        <v>42</v>
      </c>
      <c r="E11" s="79" t="s">
        <v>5</v>
      </c>
      <c r="F11" s="79"/>
      <c r="G11" s="79"/>
      <c r="H11" s="79"/>
      <c r="I11" s="79"/>
      <c r="J11" s="79" t="s">
        <v>6</v>
      </c>
      <c r="K11" s="79"/>
      <c r="L11" s="79"/>
      <c r="M11" s="79"/>
      <c r="N11" s="79"/>
      <c r="O11" s="79"/>
      <c r="P11" s="80" t="s">
        <v>30</v>
      </c>
    </row>
    <row r="12" spans="1:16" s="1" customFormat="1" ht="12.75">
      <c r="A12" s="79"/>
      <c r="B12" s="79"/>
      <c r="C12" s="79"/>
      <c r="D12" s="79"/>
      <c r="E12" s="80" t="s">
        <v>4</v>
      </c>
      <c r="F12" s="79" t="s">
        <v>43</v>
      </c>
      <c r="G12" s="79" t="s">
        <v>44</v>
      </c>
      <c r="H12" s="79"/>
      <c r="I12" s="79" t="s">
        <v>45</v>
      </c>
      <c r="J12" s="80" t="s">
        <v>4</v>
      </c>
      <c r="K12" s="79" t="s">
        <v>43</v>
      </c>
      <c r="L12" s="79" t="s">
        <v>44</v>
      </c>
      <c r="M12" s="79"/>
      <c r="N12" s="79" t="s">
        <v>45</v>
      </c>
      <c r="O12" s="4" t="s">
        <v>44</v>
      </c>
      <c r="P12" s="79"/>
    </row>
    <row r="13" spans="1:16" s="1" customFormat="1" ht="12.75">
      <c r="A13" s="79"/>
      <c r="B13" s="79"/>
      <c r="C13" s="79"/>
      <c r="D13" s="79"/>
      <c r="E13" s="79"/>
      <c r="F13" s="79"/>
      <c r="G13" s="79" t="s">
        <v>46</v>
      </c>
      <c r="H13" s="79" t="s">
        <v>47</v>
      </c>
      <c r="I13" s="79"/>
      <c r="J13" s="79"/>
      <c r="K13" s="79"/>
      <c r="L13" s="79" t="s">
        <v>46</v>
      </c>
      <c r="M13" s="79" t="s">
        <v>47</v>
      </c>
      <c r="N13" s="79"/>
      <c r="O13" s="79" t="s">
        <v>48</v>
      </c>
      <c r="P13" s="79"/>
    </row>
    <row r="14" spans="1:16" s="1" customFormat="1" ht="44.25" customHeight="1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</row>
    <row r="15" spans="1:16" s="1" customFormat="1" ht="12.75">
      <c r="A15" s="4">
        <v>1</v>
      </c>
      <c r="B15" s="4">
        <v>2</v>
      </c>
      <c r="C15" s="4">
        <v>3</v>
      </c>
      <c r="D15" s="4">
        <v>4</v>
      </c>
      <c r="E15" s="5">
        <v>5</v>
      </c>
      <c r="F15" s="4">
        <v>6</v>
      </c>
      <c r="G15" s="4">
        <v>7</v>
      </c>
      <c r="H15" s="4">
        <v>8</v>
      </c>
      <c r="I15" s="4">
        <v>9</v>
      </c>
      <c r="J15" s="5">
        <v>10</v>
      </c>
      <c r="K15" s="4">
        <v>11</v>
      </c>
      <c r="L15" s="4">
        <v>12</v>
      </c>
      <c r="M15" s="4">
        <v>13</v>
      </c>
      <c r="N15" s="4">
        <v>14</v>
      </c>
      <c r="O15" s="4">
        <v>15</v>
      </c>
      <c r="P15" s="5">
        <v>16</v>
      </c>
    </row>
    <row r="16" spans="1:16" s="1" customFormat="1" ht="25.5">
      <c r="A16" s="41" t="s">
        <v>62</v>
      </c>
      <c r="B16" s="42"/>
      <c r="C16" s="43"/>
      <c r="D16" s="44" t="s">
        <v>63</v>
      </c>
      <c r="E16" s="45">
        <v>162568.82</v>
      </c>
      <c r="F16" s="46">
        <v>161600</v>
      </c>
      <c r="G16" s="46">
        <v>0</v>
      </c>
      <c r="H16" s="46">
        <v>0</v>
      </c>
      <c r="I16" s="46">
        <v>968.82</v>
      </c>
      <c r="J16" s="45">
        <v>650000</v>
      </c>
      <c r="K16" s="46">
        <v>0</v>
      </c>
      <c r="L16" s="46">
        <v>0</v>
      </c>
      <c r="M16" s="46">
        <v>0</v>
      </c>
      <c r="N16" s="46">
        <v>650000</v>
      </c>
      <c r="O16" s="46">
        <v>650000</v>
      </c>
      <c r="P16" s="45">
        <f aca="true" t="shared" si="0" ref="P16:P47">E16+J16</f>
        <v>812568.8200000001</v>
      </c>
    </row>
    <row r="17" spans="1:16" s="1" customFormat="1" ht="25.5">
      <c r="A17" s="41" t="s">
        <v>64</v>
      </c>
      <c r="B17" s="42"/>
      <c r="C17" s="43"/>
      <c r="D17" s="44" t="s">
        <v>63</v>
      </c>
      <c r="E17" s="45">
        <v>162568.82</v>
      </c>
      <c r="F17" s="46">
        <v>161600</v>
      </c>
      <c r="G17" s="46">
        <v>0</v>
      </c>
      <c r="H17" s="46">
        <v>0</v>
      </c>
      <c r="I17" s="46">
        <v>968.82</v>
      </c>
      <c r="J17" s="45">
        <v>650000</v>
      </c>
      <c r="K17" s="46">
        <v>0</v>
      </c>
      <c r="L17" s="46">
        <v>0</v>
      </c>
      <c r="M17" s="46">
        <v>0</v>
      </c>
      <c r="N17" s="46">
        <v>650000</v>
      </c>
      <c r="O17" s="46">
        <v>650000</v>
      </c>
      <c r="P17" s="45">
        <f t="shared" si="0"/>
        <v>812568.8200000001</v>
      </c>
    </row>
    <row r="18" spans="1:16" s="1" customFormat="1" ht="25.5">
      <c r="A18" s="41" t="s">
        <v>110</v>
      </c>
      <c r="B18" s="41" t="s">
        <v>49</v>
      </c>
      <c r="C18" s="47" t="s">
        <v>50</v>
      </c>
      <c r="D18" s="44" t="s">
        <v>51</v>
      </c>
      <c r="E18" s="45">
        <v>0</v>
      </c>
      <c r="F18" s="46">
        <v>0</v>
      </c>
      <c r="G18" s="46">
        <v>0</v>
      </c>
      <c r="H18" s="46">
        <v>0</v>
      </c>
      <c r="I18" s="46">
        <v>0</v>
      </c>
      <c r="J18" s="45">
        <v>50000</v>
      </c>
      <c r="K18" s="46">
        <v>0</v>
      </c>
      <c r="L18" s="46">
        <v>0</v>
      </c>
      <c r="M18" s="46">
        <v>0</v>
      </c>
      <c r="N18" s="46">
        <v>50000</v>
      </c>
      <c r="O18" s="46">
        <v>50000</v>
      </c>
      <c r="P18" s="45">
        <f t="shared" si="0"/>
        <v>50000</v>
      </c>
    </row>
    <row r="19" spans="1:16" s="1" customFormat="1" ht="63.75">
      <c r="A19" s="41" t="s">
        <v>121</v>
      </c>
      <c r="B19" s="41" t="s">
        <v>125</v>
      </c>
      <c r="C19" s="47" t="s">
        <v>126</v>
      </c>
      <c r="D19" s="44" t="s">
        <v>123</v>
      </c>
      <c r="E19" s="45">
        <v>111600</v>
      </c>
      <c r="F19" s="46">
        <v>111600</v>
      </c>
      <c r="G19" s="46">
        <v>0</v>
      </c>
      <c r="H19" s="46">
        <v>0</v>
      </c>
      <c r="I19" s="46">
        <v>0</v>
      </c>
      <c r="J19" s="45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5">
        <f t="shared" si="0"/>
        <v>111600</v>
      </c>
    </row>
    <row r="20" spans="1:16" s="1" customFormat="1" ht="12.75">
      <c r="A20" s="41" t="s">
        <v>127</v>
      </c>
      <c r="B20" s="41" t="s">
        <v>128</v>
      </c>
      <c r="C20" s="43"/>
      <c r="D20" s="44" t="s">
        <v>129</v>
      </c>
      <c r="E20" s="45">
        <v>50000</v>
      </c>
      <c r="F20" s="46">
        <v>50000</v>
      </c>
      <c r="G20" s="46">
        <v>0</v>
      </c>
      <c r="H20" s="46">
        <v>0</v>
      </c>
      <c r="I20" s="46">
        <v>0</v>
      </c>
      <c r="J20" s="45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5">
        <f t="shared" si="0"/>
        <v>50000</v>
      </c>
    </row>
    <row r="21" spans="1:16" s="1" customFormat="1" ht="25.5">
      <c r="A21" s="48" t="s">
        <v>130</v>
      </c>
      <c r="B21" s="48" t="s">
        <v>131</v>
      </c>
      <c r="C21" s="49" t="s">
        <v>132</v>
      </c>
      <c r="D21" s="50" t="s">
        <v>108</v>
      </c>
      <c r="E21" s="51">
        <v>50000</v>
      </c>
      <c r="F21" s="52">
        <v>50000</v>
      </c>
      <c r="G21" s="52">
        <v>0</v>
      </c>
      <c r="H21" s="52">
        <v>0</v>
      </c>
      <c r="I21" s="52">
        <v>0</v>
      </c>
      <c r="J21" s="51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1">
        <f t="shared" si="0"/>
        <v>50000</v>
      </c>
    </row>
    <row r="22" spans="1:16" s="1" customFormat="1" ht="25.5">
      <c r="A22" s="41" t="s">
        <v>133</v>
      </c>
      <c r="B22" s="41" t="s">
        <v>134</v>
      </c>
      <c r="C22" s="43"/>
      <c r="D22" s="44" t="s">
        <v>135</v>
      </c>
      <c r="E22" s="45">
        <v>968.82</v>
      </c>
      <c r="F22" s="46">
        <v>0</v>
      </c>
      <c r="G22" s="46">
        <v>0</v>
      </c>
      <c r="H22" s="46">
        <v>0</v>
      </c>
      <c r="I22" s="46">
        <v>968.82</v>
      </c>
      <c r="J22" s="45">
        <v>600000</v>
      </c>
      <c r="K22" s="46">
        <v>0</v>
      </c>
      <c r="L22" s="46">
        <v>0</v>
      </c>
      <c r="M22" s="46">
        <v>0</v>
      </c>
      <c r="N22" s="46">
        <v>600000</v>
      </c>
      <c r="O22" s="46">
        <v>600000</v>
      </c>
      <c r="P22" s="45">
        <f t="shared" si="0"/>
        <v>600968.82</v>
      </c>
    </row>
    <row r="23" spans="1:16" s="1" customFormat="1" ht="25.5">
      <c r="A23" s="48" t="s">
        <v>136</v>
      </c>
      <c r="B23" s="48" t="s">
        <v>137</v>
      </c>
      <c r="C23" s="49" t="s">
        <v>113</v>
      </c>
      <c r="D23" s="50" t="s">
        <v>138</v>
      </c>
      <c r="E23" s="51">
        <v>968.82</v>
      </c>
      <c r="F23" s="52">
        <v>0</v>
      </c>
      <c r="G23" s="52">
        <v>0</v>
      </c>
      <c r="H23" s="52">
        <v>0</v>
      </c>
      <c r="I23" s="52">
        <v>968.82</v>
      </c>
      <c r="J23" s="51">
        <v>0</v>
      </c>
      <c r="K23" s="52">
        <v>0</v>
      </c>
      <c r="L23" s="52">
        <v>0</v>
      </c>
      <c r="M23" s="52">
        <v>0</v>
      </c>
      <c r="N23" s="52">
        <v>0</v>
      </c>
      <c r="O23" s="52">
        <v>0</v>
      </c>
      <c r="P23" s="51">
        <f t="shared" si="0"/>
        <v>968.82</v>
      </c>
    </row>
    <row r="24" spans="1:16" s="1" customFormat="1" ht="25.5">
      <c r="A24" s="48" t="s">
        <v>111</v>
      </c>
      <c r="B24" s="48" t="s">
        <v>112</v>
      </c>
      <c r="C24" s="49" t="s">
        <v>113</v>
      </c>
      <c r="D24" s="50" t="s">
        <v>114</v>
      </c>
      <c r="E24" s="51">
        <v>0</v>
      </c>
      <c r="F24" s="52">
        <v>0</v>
      </c>
      <c r="G24" s="52">
        <v>0</v>
      </c>
      <c r="H24" s="52">
        <v>0</v>
      </c>
      <c r="I24" s="52">
        <v>0</v>
      </c>
      <c r="J24" s="51">
        <v>600000</v>
      </c>
      <c r="K24" s="52">
        <v>0</v>
      </c>
      <c r="L24" s="52">
        <v>0</v>
      </c>
      <c r="M24" s="52">
        <v>0</v>
      </c>
      <c r="N24" s="52">
        <v>600000</v>
      </c>
      <c r="O24" s="52">
        <v>600000</v>
      </c>
      <c r="P24" s="51">
        <f t="shared" si="0"/>
        <v>600000</v>
      </c>
    </row>
    <row r="25" spans="1:16" s="1" customFormat="1" ht="25.5">
      <c r="A25" s="41" t="s">
        <v>32</v>
      </c>
      <c r="B25" s="42"/>
      <c r="C25" s="43"/>
      <c r="D25" s="44" t="s">
        <v>34</v>
      </c>
      <c r="E25" s="45">
        <v>573150.56</v>
      </c>
      <c r="F25" s="46">
        <v>573150.56</v>
      </c>
      <c r="G25" s="46">
        <v>15000</v>
      </c>
      <c r="H25" s="46">
        <v>386327.65</v>
      </c>
      <c r="I25" s="46">
        <v>0</v>
      </c>
      <c r="J25" s="45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5">
        <f t="shared" si="0"/>
        <v>573150.56</v>
      </c>
    </row>
    <row r="26" spans="1:16" s="1" customFormat="1" ht="25.5">
      <c r="A26" s="41" t="s">
        <v>33</v>
      </c>
      <c r="B26" s="42"/>
      <c r="C26" s="43"/>
      <c r="D26" s="44" t="s">
        <v>52</v>
      </c>
      <c r="E26" s="45">
        <v>573150.56</v>
      </c>
      <c r="F26" s="46">
        <v>573150.56</v>
      </c>
      <c r="G26" s="46">
        <v>15000</v>
      </c>
      <c r="H26" s="46">
        <v>386327.65</v>
      </c>
      <c r="I26" s="46">
        <v>0</v>
      </c>
      <c r="J26" s="45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5">
        <f t="shared" si="0"/>
        <v>573150.56</v>
      </c>
    </row>
    <row r="27" spans="1:16" s="1" customFormat="1" ht="12.75">
      <c r="A27" s="41" t="s">
        <v>66</v>
      </c>
      <c r="B27" s="41" t="s">
        <v>67</v>
      </c>
      <c r="C27" s="47" t="s">
        <v>68</v>
      </c>
      <c r="D27" s="44" t="s">
        <v>69</v>
      </c>
      <c r="E27" s="45">
        <v>148466.89</v>
      </c>
      <c r="F27" s="46">
        <v>148466.89</v>
      </c>
      <c r="G27" s="46">
        <v>0</v>
      </c>
      <c r="H27" s="46">
        <v>143476.25</v>
      </c>
      <c r="I27" s="46">
        <v>0</v>
      </c>
      <c r="J27" s="45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5">
        <f t="shared" si="0"/>
        <v>148466.89</v>
      </c>
    </row>
    <row r="28" spans="1:16" s="1" customFormat="1" ht="63.75">
      <c r="A28" s="41" t="s">
        <v>53</v>
      </c>
      <c r="B28" s="41" t="s">
        <v>27</v>
      </c>
      <c r="C28" s="47" t="s">
        <v>28</v>
      </c>
      <c r="D28" s="44" t="s">
        <v>54</v>
      </c>
      <c r="E28" s="45">
        <v>277249.4</v>
      </c>
      <c r="F28" s="46">
        <v>277249.4</v>
      </c>
      <c r="G28" s="46">
        <v>0</v>
      </c>
      <c r="H28" s="46">
        <v>226817.13</v>
      </c>
      <c r="I28" s="46">
        <v>0</v>
      </c>
      <c r="J28" s="45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5">
        <f t="shared" si="0"/>
        <v>277249.4</v>
      </c>
    </row>
    <row r="29" spans="1:16" s="1" customFormat="1" ht="63.75">
      <c r="A29" s="41" t="s">
        <v>139</v>
      </c>
      <c r="B29" s="41" t="s">
        <v>140</v>
      </c>
      <c r="C29" s="47" t="s">
        <v>68</v>
      </c>
      <c r="D29" s="44" t="s">
        <v>141</v>
      </c>
      <c r="E29" s="45">
        <v>10860</v>
      </c>
      <c r="F29" s="46">
        <v>10860</v>
      </c>
      <c r="G29" s="46">
        <v>0</v>
      </c>
      <c r="H29" s="46">
        <v>0</v>
      </c>
      <c r="I29" s="46">
        <v>0</v>
      </c>
      <c r="J29" s="45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5">
        <f t="shared" si="0"/>
        <v>10860</v>
      </c>
    </row>
    <row r="30" spans="1:16" s="1" customFormat="1" ht="38.25">
      <c r="A30" s="41" t="s">
        <v>142</v>
      </c>
      <c r="B30" s="41" t="s">
        <v>132</v>
      </c>
      <c r="C30" s="47" t="s">
        <v>143</v>
      </c>
      <c r="D30" s="44" t="s">
        <v>144</v>
      </c>
      <c r="E30" s="45">
        <v>34334.27</v>
      </c>
      <c r="F30" s="46">
        <v>34334.27</v>
      </c>
      <c r="G30" s="46">
        <v>15000</v>
      </c>
      <c r="H30" s="46">
        <v>16034.27</v>
      </c>
      <c r="I30" s="46">
        <v>0</v>
      </c>
      <c r="J30" s="45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5">
        <f t="shared" si="0"/>
        <v>34334.27</v>
      </c>
    </row>
    <row r="31" spans="1:16" s="1" customFormat="1" ht="63.75">
      <c r="A31" s="41" t="s">
        <v>145</v>
      </c>
      <c r="B31" s="41" t="s">
        <v>125</v>
      </c>
      <c r="C31" s="47" t="s">
        <v>126</v>
      </c>
      <c r="D31" s="44" t="s">
        <v>123</v>
      </c>
      <c r="E31" s="45">
        <v>113100</v>
      </c>
      <c r="F31" s="46">
        <v>113100</v>
      </c>
      <c r="G31" s="46">
        <v>0</v>
      </c>
      <c r="H31" s="46">
        <v>0</v>
      </c>
      <c r="I31" s="46">
        <v>0</v>
      </c>
      <c r="J31" s="45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5">
        <f t="shared" si="0"/>
        <v>113100</v>
      </c>
    </row>
    <row r="32" spans="1:16" s="1" customFormat="1" ht="76.5">
      <c r="A32" s="41" t="s">
        <v>146</v>
      </c>
      <c r="B32" s="41" t="s">
        <v>147</v>
      </c>
      <c r="C32" s="47" t="s">
        <v>126</v>
      </c>
      <c r="D32" s="44" t="s">
        <v>148</v>
      </c>
      <c r="E32" s="45">
        <v>-10860</v>
      </c>
      <c r="F32" s="46">
        <v>-10860</v>
      </c>
      <c r="G32" s="46">
        <v>0</v>
      </c>
      <c r="H32" s="46">
        <v>0</v>
      </c>
      <c r="I32" s="46">
        <v>0</v>
      </c>
      <c r="J32" s="45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5">
        <f t="shared" si="0"/>
        <v>-10860</v>
      </c>
    </row>
    <row r="33" spans="1:16" s="1" customFormat="1" ht="25.5">
      <c r="A33" s="41" t="s">
        <v>70</v>
      </c>
      <c r="B33" s="42"/>
      <c r="C33" s="43"/>
      <c r="D33" s="44" t="s">
        <v>71</v>
      </c>
      <c r="E33" s="45">
        <v>8800.003999999957</v>
      </c>
      <c r="F33" s="46">
        <v>8800.003999999957</v>
      </c>
      <c r="G33" s="46">
        <v>0</v>
      </c>
      <c r="H33" s="46">
        <v>0</v>
      </c>
      <c r="I33" s="46">
        <v>0</v>
      </c>
      <c r="J33" s="45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5">
        <f t="shared" si="0"/>
        <v>8800.003999999957</v>
      </c>
    </row>
    <row r="34" spans="1:16" s="1" customFormat="1" ht="25.5">
      <c r="A34" s="41" t="s">
        <v>72</v>
      </c>
      <c r="B34" s="42"/>
      <c r="C34" s="43"/>
      <c r="D34" s="44" t="s">
        <v>71</v>
      </c>
      <c r="E34" s="45">
        <v>8800.003999999957</v>
      </c>
      <c r="F34" s="46">
        <v>8800.003999999957</v>
      </c>
      <c r="G34" s="46">
        <v>0</v>
      </c>
      <c r="H34" s="46">
        <v>0</v>
      </c>
      <c r="I34" s="46">
        <v>0</v>
      </c>
      <c r="J34" s="45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5">
        <f t="shared" si="0"/>
        <v>8800.003999999957</v>
      </c>
    </row>
    <row r="35" spans="1:16" s="1" customFormat="1" ht="38.25">
      <c r="A35" s="41" t="s">
        <v>73</v>
      </c>
      <c r="B35" s="41" t="s">
        <v>74</v>
      </c>
      <c r="C35" s="47" t="s">
        <v>65</v>
      </c>
      <c r="D35" s="44" t="s">
        <v>75</v>
      </c>
      <c r="E35" s="45">
        <v>0</v>
      </c>
      <c r="F35" s="46">
        <v>0</v>
      </c>
      <c r="G35" s="46">
        <v>0</v>
      </c>
      <c r="H35" s="46">
        <v>0</v>
      </c>
      <c r="I35" s="46">
        <v>0</v>
      </c>
      <c r="J35" s="45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5">
        <f t="shared" si="0"/>
        <v>0</v>
      </c>
    </row>
    <row r="36" spans="1:16" s="1" customFormat="1" ht="63.75">
      <c r="A36" s="41" t="s">
        <v>149</v>
      </c>
      <c r="B36" s="41" t="s">
        <v>150</v>
      </c>
      <c r="C36" s="43"/>
      <c r="D36" s="44" t="s">
        <v>151</v>
      </c>
      <c r="E36" s="45">
        <v>0.003999999957159162</v>
      </c>
      <c r="F36" s="46">
        <v>0.003999999957159162</v>
      </c>
      <c r="G36" s="46">
        <v>0</v>
      </c>
      <c r="H36" s="46">
        <v>0</v>
      </c>
      <c r="I36" s="46">
        <v>0</v>
      </c>
      <c r="J36" s="45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5">
        <f t="shared" si="0"/>
        <v>0.003999999957159162</v>
      </c>
    </row>
    <row r="37" spans="1:16" s="1" customFormat="1" ht="38.25">
      <c r="A37" s="48" t="s">
        <v>152</v>
      </c>
      <c r="B37" s="48" t="s">
        <v>153</v>
      </c>
      <c r="C37" s="49" t="s">
        <v>154</v>
      </c>
      <c r="D37" s="50" t="s">
        <v>155</v>
      </c>
      <c r="E37" s="51">
        <v>0</v>
      </c>
      <c r="F37" s="52">
        <v>0</v>
      </c>
      <c r="G37" s="52">
        <v>0</v>
      </c>
      <c r="H37" s="52">
        <v>0</v>
      </c>
      <c r="I37" s="52">
        <v>0</v>
      </c>
      <c r="J37" s="51">
        <v>0</v>
      </c>
      <c r="K37" s="52">
        <v>0</v>
      </c>
      <c r="L37" s="52">
        <v>0</v>
      </c>
      <c r="M37" s="52">
        <v>0</v>
      </c>
      <c r="N37" s="52">
        <v>0</v>
      </c>
      <c r="O37" s="52">
        <v>0</v>
      </c>
      <c r="P37" s="51">
        <f t="shared" si="0"/>
        <v>0</v>
      </c>
    </row>
    <row r="38" spans="1:16" s="1" customFormat="1" ht="25.5">
      <c r="A38" s="48" t="s">
        <v>156</v>
      </c>
      <c r="B38" s="48" t="s">
        <v>157</v>
      </c>
      <c r="C38" s="49" t="s">
        <v>140</v>
      </c>
      <c r="D38" s="50" t="s">
        <v>158</v>
      </c>
      <c r="E38" s="51">
        <v>0.003999999957159162</v>
      </c>
      <c r="F38" s="52">
        <v>0.003999999957159162</v>
      </c>
      <c r="G38" s="52">
        <v>0</v>
      </c>
      <c r="H38" s="52">
        <v>0</v>
      </c>
      <c r="I38" s="52">
        <v>0</v>
      </c>
      <c r="J38" s="51">
        <v>0</v>
      </c>
      <c r="K38" s="52">
        <v>0</v>
      </c>
      <c r="L38" s="52">
        <v>0</v>
      </c>
      <c r="M38" s="52">
        <v>0</v>
      </c>
      <c r="N38" s="52">
        <v>0</v>
      </c>
      <c r="O38" s="52">
        <v>0</v>
      </c>
      <c r="P38" s="51">
        <f t="shared" si="0"/>
        <v>0.003999999957159162</v>
      </c>
    </row>
    <row r="39" spans="1:16" s="1" customFormat="1" ht="38.25">
      <c r="A39" s="41" t="s">
        <v>159</v>
      </c>
      <c r="B39" s="41" t="s">
        <v>160</v>
      </c>
      <c r="C39" s="43"/>
      <c r="D39" s="44" t="s">
        <v>161</v>
      </c>
      <c r="E39" s="45">
        <v>-50000</v>
      </c>
      <c r="F39" s="46">
        <v>-50000</v>
      </c>
      <c r="G39" s="46">
        <v>0</v>
      </c>
      <c r="H39" s="46">
        <v>0</v>
      </c>
      <c r="I39" s="46">
        <v>0</v>
      </c>
      <c r="J39" s="45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5">
        <f t="shared" si="0"/>
        <v>-50000</v>
      </c>
    </row>
    <row r="40" spans="1:16" s="1" customFormat="1" ht="12.75">
      <c r="A40" s="48" t="s">
        <v>162</v>
      </c>
      <c r="B40" s="48" t="s">
        <v>163</v>
      </c>
      <c r="C40" s="49" t="s">
        <v>126</v>
      </c>
      <c r="D40" s="50" t="s">
        <v>164</v>
      </c>
      <c r="E40" s="51">
        <v>-50000</v>
      </c>
      <c r="F40" s="52">
        <v>-50000</v>
      </c>
      <c r="G40" s="52">
        <v>0</v>
      </c>
      <c r="H40" s="52">
        <v>0</v>
      </c>
      <c r="I40" s="52">
        <v>0</v>
      </c>
      <c r="J40" s="51">
        <v>0</v>
      </c>
      <c r="K40" s="52">
        <v>0</v>
      </c>
      <c r="L40" s="52">
        <v>0</v>
      </c>
      <c r="M40" s="52">
        <v>0</v>
      </c>
      <c r="N40" s="52">
        <v>0</v>
      </c>
      <c r="O40" s="52">
        <v>0</v>
      </c>
      <c r="P40" s="51">
        <f t="shared" si="0"/>
        <v>-50000</v>
      </c>
    </row>
    <row r="41" spans="1:16" s="1" customFormat="1" ht="76.5">
      <c r="A41" s="41" t="s">
        <v>165</v>
      </c>
      <c r="B41" s="41" t="s">
        <v>166</v>
      </c>
      <c r="C41" s="43"/>
      <c r="D41" s="44" t="s">
        <v>167</v>
      </c>
      <c r="E41" s="45">
        <v>50000</v>
      </c>
      <c r="F41" s="46">
        <v>50000</v>
      </c>
      <c r="G41" s="46">
        <v>0</v>
      </c>
      <c r="H41" s="46">
        <v>0</v>
      </c>
      <c r="I41" s="46">
        <v>0</v>
      </c>
      <c r="J41" s="45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5">
        <f t="shared" si="0"/>
        <v>50000</v>
      </c>
    </row>
    <row r="42" spans="1:16" s="1" customFormat="1" ht="51">
      <c r="A42" s="48" t="s">
        <v>168</v>
      </c>
      <c r="B42" s="48" t="s">
        <v>169</v>
      </c>
      <c r="C42" s="49" t="s">
        <v>126</v>
      </c>
      <c r="D42" s="50" t="s">
        <v>170</v>
      </c>
      <c r="E42" s="51">
        <v>50000</v>
      </c>
      <c r="F42" s="52">
        <v>50000</v>
      </c>
      <c r="G42" s="52">
        <v>0</v>
      </c>
      <c r="H42" s="52">
        <v>0</v>
      </c>
      <c r="I42" s="52">
        <v>0</v>
      </c>
      <c r="J42" s="51">
        <v>0</v>
      </c>
      <c r="K42" s="52">
        <v>0</v>
      </c>
      <c r="L42" s="52">
        <v>0</v>
      </c>
      <c r="M42" s="52">
        <v>0</v>
      </c>
      <c r="N42" s="52">
        <v>0</v>
      </c>
      <c r="O42" s="52">
        <v>0</v>
      </c>
      <c r="P42" s="51">
        <f t="shared" si="0"/>
        <v>50000</v>
      </c>
    </row>
    <row r="43" spans="1:16" s="1" customFormat="1" ht="51">
      <c r="A43" s="41" t="s">
        <v>76</v>
      </c>
      <c r="B43" s="41" t="s">
        <v>77</v>
      </c>
      <c r="C43" s="43"/>
      <c r="D43" s="44" t="s">
        <v>78</v>
      </c>
      <c r="E43" s="45">
        <v>0</v>
      </c>
      <c r="F43" s="46">
        <v>0</v>
      </c>
      <c r="G43" s="46">
        <v>0</v>
      </c>
      <c r="H43" s="46">
        <v>0</v>
      </c>
      <c r="I43" s="46">
        <v>0</v>
      </c>
      <c r="J43" s="45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5">
        <f t="shared" si="0"/>
        <v>0</v>
      </c>
    </row>
    <row r="44" spans="1:16" s="1" customFormat="1" ht="25.5">
      <c r="A44" s="48" t="s">
        <v>171</v>
      </c>
      <c r="B44" s="48" t="s">
        <v>172</v>
      </c>
      <c r="C44" s="49" t="s">
        <v>67</v>
      </c>
      <c r="D44" s="50" t="s">
        <v>173</v>
      </c>
      <c r="E44" s="51">
        <v>0</v>
      </c>
      <c r="F44" s="52">
        <v>0</v>
      </c>
      <c r="G44" s="52">
        <v>0</v>
      </c>
      <c r="H44" s="52">
        <v>0</v>
      </c>
      <c r="I44" s="52">
        <v>0</v>
      </c>
      <c r="J44" s="51">
        <v>0</v>
      </c>
      <c r="K44" s="52">
        <v>0</v>
      </c>
      <c r="L44" s="52">
        <v>0</v>
      </c>
      <c r="M44" s="52">
        <v>0</v>
      </c>
      <c r="N44" s="52">
        <v>0</v>
      </c>
      <c r="O44" s="52">
        <v>0</v>
      </c>
      <c r="P44" s="51">
        <f t="shared" si="0"/>
        <v>0</v>
      </c>
    </row>
    <row r="45" spans="1:16" s="1" customFormat="1" ht="63.75">
      <c r="A45" s="41" t="s">
        <v>174</v>
      </c>
      <c r="B45" s="41" t="s">
        <v>125</v>
      </c>
      <c r="C45" s="47" t="s">
        <v>126</v>
      </c>
      <c r="D45" s="44" t="s">
        <v>123</v>
      </c>
      <c r="E45" s="45">
        <v>8800</v>
      </c>
      <c r="F45" s="46">
        <v>8800</v>
      </c>
      <c r="G45" s="46">
        <v>0</v>
      </c>
      <c r="H45" s="46">
        <v>0</v>
      </c>
      <c r="I45" s="46">
        <v>0</v>
      </c>
      <c r="J45" s="45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5">
        <f t="shared" si="0"/>
        <v>8800</v>
      </c>
    </row>
    <row r="46" spans="1:16" s="1" customFormat="1" ht="25.5">
      <c r="A46" s="41" t="s">
        <v>79</v>
      </c>
      <c r="B46" s="42"/>
      <c r="C46" s="43"/>
      <c r="D46" s="44" t="s">
        <v>80</v>
      </c>
      <c r="E46" s="45">
        <v>-3124</v>
      </c>
      <c r="F46" s="46">
        <v>-3124</v>
      </c>
      <c r="G46" s="46">
        <v>0</v>
      </c>
      <c r="H46" s="46">
        <v>0</v>
      </c>
      <c r="I46" s="46">
        <v>0</v>
      </c>
      <c r="J46" s="45">
        <v>10324</v>
      </c>
      <c r="K46" s="46">
        <v>0</v>
      </c>
      <c r="L46" s="46">
        <v>0</v>
      </c>
      <c r="M46" s="46">
        <v>0</v>
      </c>
      <c r="N46" s="46">
        <v>10324</v>
      </c>
      <c r="O46" s="46">
        <v>10324</v>
      </c>
      <c r="P46" s="45">
        <f t="shared" si="0"/>
        <v>7200</v>
      </c>
    </row>
    <row r="47" spans="1:16" s="1" customFormat="1" ht="25.5">
      <c r="A47" s="41" t="s">
        <v>81</v>
      </c>
      <c r="B47" s="42"/>
      <c r="C47" s="43"/>
      <c r="D47" s="44" t="s">
        <v>82</v>
      </c>
      <c r="E47" s="45">
        <v>-3124</v>
      </c>
      <c r="F47" s="46">
        <v>-3124</v>
      </c>
      <c r="G47" s="46">
        <v>0</v>
      </c>
      <c r="H47" s="46">
        <v>0</v>
      </c>
      <c r="I47" s="46">
        <v>0</v>
      </c>
      <c r="J47" s="45">
        <v>10324</v>
      </c>
      <c r="K47" s="46">
        <v>0</v>
      </c>
      <c r="L47" s="46">
        <v>0</v>
      </c>
      <c r="M47" s="46">
        <v>0</v>
      </c>
      <c r="N47" s="46">
        <v>10324</v>
      </c>
      <c r="O47" s="46">
        <v>10324</v>
      </c>
      <c r="P47" s="45">
        <f t="shared" si="0"/>
        <v>7200</v>
      </c>
    </row>
    <row r="48" spans="1:16" s="1" customFormat="1" ht="63.75">
      <c r="A48" s="41" t="s">
        <v>175</v>
      </c>
      <c r="B48" s="41" t="s">
        <v>125</v>
      </c>
      <c r="C48" s="47" t="s">
        <v>126</v>
      </c>
      <c r="D48" s="44" t="s">
        <v>123</v>
      </c>
      <c r="E48" s="45">
        <v>7200</v>
      </c>
      <c r="F48" s="46">
        <v>7200</v>
      </c>
      <c r="G48" s="46">
        <v>0</v>
      </c>
      <c r="H48" s="46">
        <v>0</v>
      </c>
      <c r="I48" s="46">
        <v>0</v>
      </c>
      <c r="J48" s="45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5">
        <f aca="true" t="shared" si="1" ref="P48:P64">E48+J48</f>
        <v>7200</v>
      </c>
    </row>
    <row r="49" spans="1:16" s="1" customFormat="1" ht="12.75">
      <c r="A49" s="41" t="s">
        <v>176</v>
      </c>
      <c r="B49" s="41" t="s">
        <v>177</v>
      </c>
      <c r="C49" s="47" t="s">
        <v>83</v>
      </c>
      <c r="D49" s="44" t="s">
        <v>115</v>
      </c>
      <c r="E49" s="45">
        <v>-4545</v>
      </c>
      <c r="F49" s="46">
        <v>-4545</v>
      </c>
      <c r="G49" s="46">
        <v>0</v>
      </c>
      <c r="H49" s="46">
        <v>0</v>
      </c>
      <c r="I49" s="46">
        <v>0</v>
      </c>
      <c r="J49" s="45">
        <v>4545</v>
      </c>
      <c r="K49" s="46">
        <v>0</v>
      </c>
      <c r="L49" s="46">
        <v>0</v>
      </c>
      <c r="M49" s="46">
        <v>0</v>
      </c>
      <c r="N49" s="46">
        <v>4545</v>
      </c>
      <c r="O49" s="46">
        <v>4545</v>
      </c>
      <c r="P49" s="45">
        <f t="shared" si="1"/>
        <v>0</v>
      </c>
    </row>
    <row r="50" spans="1:16" s="1" customFormat="1" ht="25.5">
      <c r="A50" s="41" t="s">
        <v>84</v>
      </c>
      <c r="B50" s="41" t="s">
        <v>85</v>
      </c>
      <c r="C50" s="43"/>
      <c r="D50" s="44" t="s">
        <v>86</v>
      </c>
      <c r="E50" s="45">
        <v>-5779</v>
      </c>
      <c r="F50" s="46">
        <v>-5779</v>
      </c>
      <c r="G50" s="46">
        <v>0</v>
      </c>
      <c r="H50" s="46">
        <v>0</v>
      </c>
      <c r="I50" s="46">
        <v>0</v>
      </c>
      <c r="J50" s="45">
        <v>5779</v>
      </c>
      <c r="K50" s="46">
        <v>0</v>
      </c>
      <c r="L50" s="46">
        <v>0</v>
      </c>
      <c r="M50" s="46">
        <v>0</v>
      </c>
      <c r="N50" s="46">
        <v>5779</v>
      </c>
      <c r="O50" s="46">
        <v>5779</v>
      </c>
      <c r="P50" s="45">
        <f t="shared" si="1"/>
        <v>0</v>
      </c>
    </row>
    <row r="51" spans="1:16" s="1" customFormat="1" ht="25.5">
      <c r="A51" s="48" t="s">
        <v>87</v>
      </c>
      <c r="B51" s="48" t="s">
        <v>88</v>
      </c>
      <c r="C51" s="49" t="s">
        <v>89</v>
      </c>
      <c r="D51" s="50" t="s">
        <v>90</v>
      </c>
      <c r="E51" s="51">
        <v>-5779</v>
      </c>
      <c r="F51" s="52">
        <v>-5779</v>
      </c>
      <c r="G51" s="52">
        <v>0</v>
      </c>
      <c r="H51" s="52">
        <v>0</v>
      </c>
      <c r="I51" s="52">
        <v>0</v>
      </c>
      <c r="J51" s="51">
        <v>5779</v>
      </c>
      <c r="K51" s="52">
        <v>0</v>
      </c>
      <c r="L51" s="52">
        <v>0</v>
      </c>
      <c r="M51" s="52">
        <v>0</v>
      </c>
      <c r="N51" s="52">
        <v>5779</v>
      </c>
      <c r="O51" s="52">
        <v>5779</v>
      </c>
      <c r="P51" s="51">
        <f t="shared" si="1"/>
        <v>0</v>
      </c>
    </row>
    <row r="52" spans="1:16" s="1" customFormat="1" ht="25.5">
      <c r="A52" s="41" t="s">
        <v>24</v>
      </c>
      <c r="B52" s="42"/>
      <c r="C52" s="43"/>
      <c r="D52" s="44" t="s">
        <v>55</v>
      </c>
      <c r="E52" s="45">
        <v>1600</v>
      </c>
      <c r="F52" s="46">
        <v>1600</v>
      </c>
      <c r="G52" s="46">
        <v>0</v>
      </c>
      <c r="H52" s="46">
        <v>0</v>
      </c>
      <c r="I52" s="46">
        <v>0</v>
      </c>
      <c r="J52" s="45">
        <v>267842</v>
      </c>
      <c r="K52" s="46">
        <v>0</v>
      </c>
      <c r="L52" s="46">
        <v>0</v>
      </c>
      <c r="M52" s="46">
        <v>0</v>
      </c>
      <c r="N52" s="46">
        <v>267842</v>
      </c>
      <c r="O52" s="46">
        <v>267842</v>
      </c>
      <c r="P52" s="45">
        <f t="shared" si="1"/>
        <v>269442</v>
      </c>
    </row>
    <row r="53" spans="1:16" s="1" customFormat="1" ht="25.5">
      <c r="A53" s="41" t="s">
        <v>56</v>
      </c>
      <c r="B53" s="42"/>
      <c r="C53" s="43"/>
      <c r="D53" s="44" t="s">
        <v>55</v>
      </c>
      <c r="E53" s="45">
        <v>1600</v>
      </c>
      <c r="F53" s="46">
        <v>1600</v>
      </c>
      <c r="G53" s="46">
        <v>0</v>
      </c>
      <c r="H53" s="46">
        <v>0</v>
      </c>
      <c r="I53" s="46">
        <v>0</v>
      </c>
      <c r="J53" s="45">
        <v>267842</v>
      </c>
      <c r="K53" s="46">
        <v>0</v>
      </c>
      <c r="L53" s="46">
        <v>0</v>
      </c>
      <c r="M53" s="46">
        <v>0</v>
      </c>
      <c r="N53" s="46">
        <v>267842</v>
      </c>
      <c r="O53" s="46">
        <v>267842</v>
      </c>
      <c r="P53" s="45">
        <f t="shared" si="1"/>
        <v>269442</v>
      </c>
    </row>
    <row r="54" spans="1:16" s="1" customFormat="1" ht="63.75">
      <c r="A54" s="41" t="s">
        <v>178</v>
      </c>
      <c r="B54" s="41" t="s">
        <v>125</v>
      </c>
      <c r="C54" s="47" t="s">
        <v>126</v>
      </c>
      <c r="D54" s="44" t="s">
        <v>123</v>
      </c>
      <c r="E54" s="45">
        <v>1600</v>
      </c>
      <c r="F54" s="46">
        <v>1600</v>
      </c>
      <c r="G54" s="46">
        <v>0</v>
      </c>
      <c r="H54" s="46">
        <v>0</v>
      </c>
      <c r="I54" s="46">
        <v>0</v>
      </c>
      <c r="J54" s="45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5">
        <f t="shared" si="1"/>
        <v>1600</v>
      </c>
    </row>
    <row r="55" spans="1:16" s="1" customFormat="1" ht="25.5">
      <c r="A55" s="41" t="s">
        <v>179</v>
      </c>
      <c r="B55" s="41" t="s">
        <v>180</v>
      </c>
      <c r="C55" s="43"/>
      <c r="D55" s="44" t="s">
        <v>181</v>
      </c>
      <c r="E55" s="45">
        <v>0</v>
      </c>
      <c r="F55" s="46">
        <v>0</v>
      </c>
      <c r="G55" s="46">
        <v>0</v>
      </c>
      <c r="H55" s="46">
        <v>0</v>
      </c>
      <c r="I55" s="46">
        <v>0</v>
      </c>
      <c r="J55" s="45">
        <v>267842</v>
      </c>
      <c r="K55" s="46">
        <v>0</v>
      </c>
      <c r="L55" s="46">
        <v>0</v>
      </c>
      <c r="M55" s="46">
        <v>0</v>
      </c>
      <c r="N55" s="46">
        <v>267842</v>
      </c>
      <c r="O55" s="46">
        <v>267842</v>
      </c>
      <c r="P55" s="45">
        <f t="shared" si="1"/>
        <v>267842</v>
      </c>
    </row>
    <row r="56" spans="1:16" s="1" customFormat="1" ht="38.25">
      <c r="A56" s="48" t="s">
        <v>116</v>
      </c>
      <c r="B56" s="48" t="s">
        <v>182</v>
      </c>
      <c r="C56" s="49" t="s">
        <v>117</v>
      </c>
      <c r="D56" s="50" t="s">
        <v>118</v>
      </c>
      <c r="E56" s="51">
        <v>0</v>
      </c>
      <c r="F56" s="52">
        <v>0</v>
      </c>
      <c r="G56" s="52">
        <v>0</v>
      </c>
      <c r="H56" s="52">
        <v>0</v>
      </c>
      <c r="I56" s="52">
        <v>0</v>
      </c>
      <c r="J56" s="51">
        <v>267842</v>
      </c>
      <c r="K56" s="52">
        <v>0</v>
      </c>
      <c r="L56" s="52">
        <v>0</v>
      </c>
      <c r="M56" s="52">
        <v>0</v>
      </c>
      <c r="N56" s="52">
        <v>267842</v>
      </c>
      <c r="O56" s="52">
        <v>267842</v>
      </c>
      <c r="P56" s="51">
        <f t="shared" si="1"/>
        <v>267842</v>
      </c>
    </row>
    <row r="57" spans="1:16" s="1" customFormat="1" ht="12.75">
      <c r="A57" s="41" t="s">
        <v>183</v>
      </c>
      <c r="B57" s="42"/>
      <c r="C57" s="43"/>
      <c r="D57" s="44" t="s">
        <v>184</v>
      </c>
      <c r="E57" s="45">
        <v>9000</v>
      </c>
      <c r="F57" s="46">
        <v>9000</v>
      </c>
      <c r="G57" s="46">
        <v>0</v>
      </c>
      <c r="H57" s="46">
        <v>0</v>
      </c>
      <c r="I57" s="46">
        <v>0</v>
      </c>
      <c r="J57" s="45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5">
        <f t="shared" si="1"/>
        <v>9000</v>
      </c>
    </row>
    <row r="58" spans="1:16" s="1" customFormat="1" ht="12.75">
      <c r="A58" s="41" t="s">
        <v>185</v>
      </c>
      <c r="B58" s="42"/>
      <c r="C58" s="43"/>
      <c r="D58" s="44" t="s">
        <v>184</v>
      </c>
      <c r="E58" s="45">
        <v>9000</v>
      </c>
      <c r="F58" s="46">
        <v>9000</v>
      </c>
      <c r="G58" s="46">
        <v>0</v>
      </c>
      <c r="H58" s="46">
        <v>0</v>
      </c>
      <c r="I58" s="46">
        <v>0</v>
      </c>
      <c r="J58" s="45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5">
        <f t="shared" si="1"/>
        <v>9000</v>
      </c>
    </row>
    <row r="59" spans="1:16" s="1" customFormat="1" ht="38.25">
      <c r="A59" s="41" t="s">
        <v>186</v>
      </c>
      <c r="B59" s="41" t="s">
        <v>74</v>
      </c>
      <c r="C59" s="47" t="s">
        <v>65</v>
      </c>
      <c r="D59" s="44" t="s">
        <v>75</v>
      </c>
      <c r="E59" s="45">
        <v>7000</v>
      </c>
      <c r="F59" s="46">
        <v>7000</v>
      </c>
      <c r="G59" s="46">
        <v>0</v>
      </c>
      <c r="H59" s="46">
        <v>0</v>
      </c>
      <c r="I59" s="46">
        <v>0</v>
      </c>
      <c r="J59" s="45">
        <v>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5">
        <f t="shared" si="1"/>
        <v>7000</v>
      </c>
    </row>
    <row r="60" spans="1:16" s="1" customFormat="1" ht="12.75">
      <c r="A60" s="41" t="s">
        <v>187</v>
      </c>
      <c r="B60" s="41" t="s">
        <v>188</v>
      </c>
      <c r="C60" s="47" t="s">
        <v>113</v>
      </c>
      <c r="D60" s="44" t="s">
        <v>189</v>
      </c>
      <c r="E60" s="45">
        <v>2000</v>
      </c>
      <c r="F60" s="46">
        <v>2000</v>
      </c>
      <c r="G60" s="46">
        <v>0</v>
      </c>
      <c r="H60" s="46">
        <v>0</v>
      </c>
      <c r="I60" s="46">
        <v>0</v>
      </c>
      <c r="J60" s="45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5">
        <f t="shared" si="1"/>
        <v>2000</v>
      </c>
    </row>
    <row r="61" spans="1:16" s="1" customFormat="1" ht="25.5">
      <c r="A61" s="41" t="s">
        <v>190</v>
      </c>
      <c r="B61" s="42"/>
      <c r="C61" s="43"/>
      <c r="D61" s="44" t="s">
        <v>191</v>
      </c>
      <c r="E61" s="45">
        <v>2400</v>
      </c>
      <c r="F61" s="46">
        <v>2400</v>
      </c>
      <c r="G61" s="46">
        <v>0</v>
      </c>
      <c r="H61" s="46">
        <v>0</v>
      </c>
      <c r="I61" s="46">
        <v>0</v>
      </c>
      <c r="J61" s="45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5">
        <f t="shared" si="1"/>
        <v>2400</v>
      </c>
    </row>
    <row r="62" spans="1:16" s="1" customFormat="1" ht="25.5">
      <c r="A62" s="41" t="s">
        <v>192</v>
      </c>
      <c r="B62" s="42"/>
      <c r="C62" s="43"/>
      <c r="D62" s="44" t="s">
        <v>191</v>
      </c>
      <c r="E62" s="45">
        <v>2400</v>
      </c>
      <c r="F62" s="46">
        <v>2400</v>
      </c>
      <c r="G62" s="46">
        <v>0</v>
      </c>
      <c r="H62" s="46">
        <v>0</v>
      </c>
      <c r="I62" s="46">
        <v>0</v>
      </c>
      <c r="J62" s="45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5">
        <f t="shared" si="1"/>
        <v>2400</v>
      </c>
    </row>
    <row r="63" spans="1:16" s="1" customFormat="1" ht="63.75">
      <c r="A63" s="41" t="s">
        <v>193</v>
      </c>
      <c r="B63" s="41" t="s">
        <v>125</v>
      </c>
      <c r="C63" s="47" t="s">
        <v>126</v>
      </c>
      <c r="D63" s="44" t="s">
        <v>123</v>
      </c>
      <c r="E63" s="45">
        <v>2400</v>
      </c>
      <c r="F63" s="46">
        <v>2400</v>
      </c>
      <c r="G63" s="46">
        <v>0</v>
      </c>
      <c r="H63" s="46">
        <v>0</v>
      </c>
      <c r="I63" s="46">
        <v>0</v>
      </c>
      <c r="J63" s="45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5">
        <f t="shared" si="1"/>
        <v>2400</v>
      </c>
    </row>
    <row r="64" spans="1:16" s="1" customFormat="1" ht="12.75">
      <c r="A64" s="53"/>
      <c r="B64" s="54" t="s">
        <v>31</v>
      </c>
      <c r="C64" s="55"/>
      <c r="D64" s="56" t="s">
        <v>4</v>
      </c>
      <c r="E64" s="45">
        <v>754395.3840000001</v>
      </c>
      <c r="F64" s="45">
        <v>753426.564</v>
      </c>
      <c r="G64" s="45">
        <v>15000</v>
      </c>
      <c r="H64" s="45">
        <v>386327.65</v>
      </c>
      <c r="I64" s="45">
        <v>968.82</v>
      </c>
      <c r="J64" s="45">
        <v>928166</v>
      </c>
      <c r="K64" s="45">
        <v>0</v>
      </c>
      <c r="L64" s="45">
        <v>0</v>
      </c>
      <c r="M64" s="45">
        <v>0</v>
      </c>
      <c r="N64" s="45">
        <v>928166</v>
      </c>
      <c r="O64" s="45">
        <v>928166</v>
      </c>
      <c r="P64" s="45">
        <f t="shared" si="1"/>
        <v>1682561.384</v>
      </c>
    </row>
    <row r="65" s="1" customFormat="1" ht="12.75"/>
    <row r="66" s="1" customFormat="1" ht="12.75"/>
    <row r="67" spans="1:16" s="1" customFormat="1" ht="18.75">
      <c r="A67" s="13" t="s">
        <v>8</v>
      </c>
      <c r="B67" s="13"/>
      <c r="C67" s="2"/>
      <c r="D67" s="2"/>
      <c r="E67" s="57"/>
      <c r="F67" s="40"/>
      <c r="G67" s="40"/>
      <c r="H67" s="40"/>
      <c r="I67" s="58" t="s">
        <v>9</v>
      </c>
      <c r="J67" s="57"/>
      <c r="K67" s="40"/>
      <c r="L67" s="40"/>
      <c r="M67" s="40"/>
      <c r="N67" s="40"/>
      <c r="O67" s="40"/>
      <c r="P67" s="40"/>
    </row>
    <row r="68" spans="1:16" s="1" customFormat="1" ht="18.75">
      <c r="A68" s="2"/>
      <c r="B68" s="2"/>
      <c r="C68" s="2"/>
      <c r="D68" s="2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</row>
    <row r="69" spans="1:16" s="1" customFormat="1" ht="18.75">
      <c r="A69" s="2" t="s">
        <v>10</v>
      </c>
      <c r="B69" s="2"/>
      <c r="C69" s="2"/>
      <c r="D69" s="2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</row>
    <row r="70" spans="1:16" s="1" customFormat="1" ht="18.75">
      <c r="A70" s="2" t="s">
        <v>11</v>
      </c>
      <c r="B70" s="2"/>
      <c r="C70" s="2"/>
      <c r="D70" s="2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</row>
    <row r="71" spans="1:16" s="1" customFormat="1" ht="18.75">
      <c r="A71" s="2" t="s">
        <v>12</v>
      </c>
      <c r="B71" s="2"/>
      <c r="C71" s="2"/>
      <c r="D71" s="2"/>
      <c r="E71" s="40"/>
      <c r="F71" s="40"/>
      <c r="G71" s="40"/>
      <c r="H71" s="40"/>
      <c r="I71" s="40" t="s">
        <v>13</v>
      </c>
      <c r="J71" s="40"/>
      <c r="K71" s="40"/>
      <c r="L71" s="40"/>
      <c r="M71" s="40"/>
      <c r="N71" s="40"/>
      <c r="O71" s="40"/>
      <c r="P71" s="40"/>
    </row>
    <row r="72" spans="1:16" ht="12.75">
      <c r="A72" s="59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ht="12.75">
      <c r="A73" s="69"/>
    </row>
  </sheetData>
  <sheetProtection/>
  <mergeCells count="23">
    <mergeCell ref="F12:F14"/>
    <mergeCell ref="G12:H12"/>
    <mergeCell ref="L13:L14"/>
    <mergeCell ref="M13:M14"/>
    <mergeCell ref="O13:O14"/>
    <mergeCell ref="N12:N14"/>
    <mergeCell ref="A11:A14"/>
    <mergeCell ref="B11:B14"/>
    <mergeCell ref="C11:C14"/>
    <mergeCell ref="D11:D14"/>
    <mergeCell ref="K12:K14"/>
    <mergeCell ref="E11:I11"/>
    <mergeCell ref="E12:E14"/>
    <mergeCell ref="P11:P14"/>
    <mergeCell ref="M5:N5"/>
    <mergeCell ref="A9:P9"/>
    <mergeCell ref="A8:P8"/>
    <mergeCell ref="G13:G14"/>
    <mergeCell ref="H13:H14"/>
    <mergeCell ref="I12:I14"/>
    <mergeCell ref="J11:O11"/>
    <mergeCell ref="J12:J14"/>
    <mergeCell ref="L12:M12"/>
  </mergeCells>
  <printOptions/>
  <pageMargins left="0.7874015748031497" right="0.7874015748031497" top="1.1811023622047245" bottom="0.3937007874015748" header="0" footer="0"/>
  <pageSetup fitToHeight="500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D25" sqref="D25"/>
    </sheetView>
  </sheetViews>
  <sheetFormatPr defaultColWidth="9.00390625" defaultRowHeight="12.75"/>
  <cols>
    <col min="1" max="1" width="10.75390625" style="0" customWidth="1"/>
    <col min="2" max="2" width="7.625" style="0" customWidth="1"/>
    <col min="3" max="3" width="7.125" style="0" customWidth="1"/>
    <col min="4" max="4" width="32.75390625" style="0" customWidth="1"/>
    <col min="5" max="5" width="19.25390625" style="0" customWidth="1"/>
    <col min="6" max="6" width="9.375" style="0" customWidth="1"/>
    <col min="7" max="7" width="10.75390625" style="0" customWidth="1"/>
    <col min="8" max="8" width="10.25390625" style="0" customWidth="1"/>
    <col min="9" max="9" width="12.25390625" style="0" customWidth="1"/>
  </cols>
  <sheetData>
    <row r="1" spans="1:9" ht="18.75">
      <c r="A1" s="14"/>
      <c r="B1" s="14"/>
      <c r="C1" s="14"/>
      <c r="D1" s="14"/>
      <c r="E1" s="2" t="s">
        <v>14</v>
      </c>
      <c r="F1" s="1"/>
      <c r="G1" s="1"/>
      <c r="H1" s="1"/>
      <c r="I1" s="1"/>
    </row>
    <row r="2" spans="1:9" ht="18.75">
      <c r="A2" s="14"/>
      <c r="B2" s="14"/>
      <c r="C2" s="14"/>
      <c r="D2" s="14"/>
      <c r="E2" s="2" t="s">
        <v>0</v>
      </c>
      <c r="F2" s="1"/>
      <c r="G2" s="1"/>
      <c r="H2" s="1"/>
      <c r="I2" s="1"/>
    </row>
    <row r="3" spans="1:9" ht="18.75">
      <c r="A3" s="14"/>
      <c r="B3" s="14"/>
      <c r="C3" s="14"/>
      <c r="D3" s="14"/>
      <c r="E3" s="2" t="s">
        <v>119</v>
      </c>
      <c r="F3" s="1"/>
      <c r="G3" s="1"/>
      <c r="H3" s="1"/>
      <c r="I3" s="1"/>
    </row>
    <row r="4" spans="1:9" ht="18.75">
      <c r="A4" s="14"/>
      <c r="B4" s="14"/>
      <c r="C4" s="14"/>
      <c r="D4" s="14"/>
      <c r="E4" s="2" t="s">
        <v>1</v>
      </c>
      <c r="F4" s="1"/>
      <c r="G4" s="1"/>
      <c r="H4" s="1"/>
      <c r="I4" s="1"/>
    </row>
    <row r="5" spans="1:9" ht="18.75">
      <c r="A5" s="14"/>
      <c r="B5" s="14"/>
      <c r="C5" s="14"/>
      <c r="D5" s="14"/>
      <c r="E5" s="2" t="s">
        <v>120</v>
      </c>
      <c r="F5" s="15"/>
      <c r="G5" s="15"/>
      <c r="H5" s="15"/>
      <c r="I5" s="15"/>
    </row>
    <row r="6" spans="1:9" ht="18.75">
      <c r="A6" s="14"/>
      <c r="B6" s="14"/>
      <c r="C6" s="14"/>
      <c r="D6" s="14"/>
      <c r="E6" s="14"/>
      <c r="F6" s="16"/>
      <c r="G6" s="1"/>
      <c r="H6" s="1"/>
      <c r="I6" s="1"/>
    </row>
    <row r="7" spans="1:9" ht="38.25" customHeight="1">
      <c r="A7" s="83" t="s">
        <v>61</v>
      </c>
      <c r="B7" s="83"/>
      <c r="C7" s="83"/>
      <c r="D7" s="83"/>
      <c r="E7" s="83"/>
      <c r="F7" s="83"/>
      <c r="G7" s="83"/>
      <c r="H7" s="83"/>
      <c r="I7" s="83"/>
    </row>
    <row r="8" spans="1:9" ht="12.75">
      <c r="A8" s="14"/>
      <c r="B8" s="14"/>
      <c r="C8" s="14"/>
      <c r="D8" s="14"/>
      <c r="E8" s="14"/>
      <c r="F8" s="14"/>
      <c r="G8" s="14"/>
      <c r="H8" s="14"/>
      <c r="I8" s="14"/>
    </row>
    <row r="9" spans="1:9" ht="12.75">
      <c r="A9" s="17"/>
      <c r="B9" s="17"/>
      <c r="C9" s="17"/>
      <c r="D9" s="17"/>
      <c r="E9" s="17"/>
      <c r="F9" s="17"/>
      <c r="G9" s="17"/>
      <c r="H9" s="17"/>
      <c r="I9" s="18" t="s">
        <v>2</v>
      </c>
    </row>
    <row r="10" spans="1:9" ht="12.75">
      <c r="A10" s="84" t="s">
        <v>15</v>
      </c>
      <c r="B10" s="84" t="s">
        <v>16</v>
      </c>
      <c r="C10" s="84" t="s">
        <v>17</v>
      </c>
      <c r="D10" s="84" t="s">
        <v>18</v>
      </c>
      <c r="E10" s="82" t="s">
        <v>19</v>
      </c>
      <c r="F10" s="82" t="s">
        <v>20</v>
      </c>
      <c r="G10" s="82" t="s">
        <v>21</v>
      </c>
      <c r="H10" s="82" t="s">
        <v>22</v>
      </c>
      <c r="I10" s="82" t="s">
        <v>23</v>
      </c>
    </row>
    <row r="11" spans="1:9" ht="12.75">
      <c r="A11" s="85"/>
      <c r="B11" s="85"/>
      <c r="C11" s="85"/>
      <c r="D11" s="85"/>
      <c r="E11" s="82"/>
      <c r="F11" s="82"/>
      <c r="G11" s="82"/>
      <c r="H11" s="82"/>
      <c r="I11" s="82"/>
    </row>
    <row r="12" spans="1:9" ht="12.75">
      <c r="A12" s="85"/>
      <c r="B12" s="85"/>
      <c r="C12" s="85"/>
      <c r="D12" s="85"/>
      <c r="E12" s="82"/>
      <c r="F12" s="82"/>
      <c r="G12" s="82"/>
      <c r="H12" s="82"/>
      <c r="I12" s="82"/>
    </row>
    <row r="13" spans="1:9" ht="87.75" customHeight="1">
      <c r="A13" s="86"/>
      <c r="B13" s="86"/>
      <c r="C13" s="86"/>
      <c r="D13" s="86"/>
      <c r="E13" s="82"/>
      <c r="F13" s="82"/>
      <c r="G13" s="82"/>
      <c r="H13" s="82"/>
      <c r="I13" s="82"/>
    </row>
    <row r="14" spans="1:9" ht="12.75">
      <c r="A14" s="19">
        <v>1</v>
      </c>
      <c r="B14" s="19">
        <v>2</v>
      </c>
      <c r="C14" s="19">
        <v>3</v>
      </c>
      <c r="D14" s="19">
        <v>4</v>
      </c>
      <c r="E14" s="19">
        <v>5</v>
      </c>
      <c r="F14" s="19">
        <v>6</v>
      </c>
      <c r="G14" s="19">
        <v>7</v>
      </c>
      <c r="H14" s="19">
        <v>8</v>
      </c>
      <c r="I14" s="19">
        <v>9</v>
      </c>
    </row>
    <row r="15" spans="1:9" ht="25.5">
      <c r="A15" s="20" t="s">
        <v>62</v>
      </c>
      <c r="B15" s="20"/>
      <c r="C15" s="20"/>
      <c r="D15" s="21" t="s">
        <v>63</v>
      </c>
      <c r="E15" s="22"/>
      <c r="F15" s="24"/>
      <c r="G15" s="24"/>
      <c r="H15" s="24"/>
      <c r="I15" s="25">
        <f>I16</f>
        <v>650000</v>
      </c>
    </row>
    <row r="16" spans="1:9" ht="25.5">
      <c r="A16" s="22" t="s">
        <v>64</v>
      </c>
      <c r="B16" s="22"/>
      <c r="C16" s="22"/>
      <c r="D16" s="23" t="s">
        <v>63</v>
      </c>
      <c r="E16" s="22"/>
      <c r="F16" s="24"/>
      <c r="G16" s="24"/>
      <c r="H16" s="24"/>
      <c r="I16" s="26">
        <f>SUM(I17:I18)</f>
        <v>650000</v>
      </c>
    </row>
    <row r="17" spans="1:9" ht="25.5">
      <c r="A17" s="22" t="s">
        <v>110</v>
      </c>
      <c r="B17" s="22" t="s">
        <v>49</v>
      </c>
      <c r="C17" s="22" t="s">
        <v>50</v>
      </c>
      <c r="D17" s="23" t="s">
        <v>51</v>
      </c>
      <c r="E17" s="22" t="s">
        <v>26</v>
      </c>
      <c r="F17" s="24"/>
      <c r="G17" s="24"/>
      <c r="H17" s="24"/>
      <c r="I17" s="26">
        <v>50000</v>
      </c>
    </row>
    <row r="18" spans="1:9" ht="25.5">
      <c r="A18" s="22" t="s">
        <v>111</v>
      </c>
      <c r="B18" s="22" t="s">
        <v>112</v>
      </c>
      <c r="C18" s="22" t="s">
        <v>113</v>
      </c>
      <c r="D18" s="23" t="s">
        <v>114</v>
      </c>
      <c r="E18" s="22" t="s">
        <v>26</v>
      </c>
      <c r="F18" s="24"/>
      <c r="G18" s="24"/>
      <c r="H18" s="24"/>
      <c r="I18" s="26">
        <v>600000</v>
      </c>
    </row>
    <row r="19" spans="1:9" ht="25.5">
      <c r="A19" s="20" t="s">
        <v>79</v>
      </c>
      <c r="B19" s="20"/>
      <c r="C19" s="20"/>
      <c r="D19" s="21" t="s">
        <v>98</v>
      </c>
      <c r="E19" s="22"/>
      <c r="F19" s="24"/>
      <c r="G19" s="24"/>
      <c r="H19" s="24"/>
      <c r="I19" s="61">
        <f>I20</f>
        <v>10324</v>
      </c>
    </row>
    <row r="20" spans="1:9" ht="25.5">
      <c r="A20" s="22" t="s">
        <v>81</v>
      </c>
      <c r="B20" s="22"/>
      <c r="C20" s="22"/>
      <c r="D20" s="23" t="s">
        <v>98</v>
      </c>
      <c r="E20" s="22"/>
      <c r="F20" s="24"/>
      <c r="G20" s="24"/>
      <c r="H20" s="24"/>
      <c r="I20" s="60">
        <f>SUM(I21:I22)</f>
        <v>10324</v>
      </c>
    </row>
    <row r="21" spans="1:9" ht="12.75">
      <c r="A21" s="48">
        <v>1014030</v>
      </c>
      <c r="B21" s="48">
        <v>4030</v>
      </c>
      <c r="C21" s="49" t="s">
        <v>83</v>
      </c>
      <c r="D21" s="65" t="s">
        <v>115</v>
      </c>
      <c r="E21" s="22" t="s">
        <v>26</v>
      </c>
      <c r="F21" s="24"/>
      <c r="G21" s="24"/>
      <c r="H21" s="24"/>
      <c r="I21" s="60">
        <v>4545</v>
      </c>
    </row>
    <row r="22" spans="1:9" ht="25.5">
      <c r="A22" s="48">
        <v>1014081</v>
      </c>
      <c r="B22" s="48">
        <v>4081</v>
      </c>
      <c r="C22" s="49" t="s">
        <v>89</v>
      </c>
      <c r="D22" s="65" t="s">
        <v>90</v>
      </c>
      <c r="E22" s="22" t="s">
        <v>26</v>
      </c>
      <c r="F22" s="24"/>
      <c r="G22" s="24"/>
      <c r="H22" s="24"/>
      <c r="I22" s="60">
        <v>5779</v>
      </c>
    </row>
    <row r="23" spans="1:9" ht="38.25">
      <c r="A23" s="20" t="s">
        <v>24</v>
      </c>
      <c r="B23" s="20"/>
      <c r="C23" s="20"/>
      <c r="D23" s="21" t="s">
        <v>25</v>
      </c>
      <c r="E23" s="20"/>
      <c r="F23" s="20"/>
      <c r="G23" s="20"/>
      <c r="H23" s="20"/>
      <c r="I23" s="25">
        <f>SUM(I24)</f>
        <v>267842</v>
      </c>
    </row>
    <row r="24" spans="1:9" ht="38.25">
      <c r="A24" s="22">
        <v>1510000</v>
      </c>
      <c r="B24" s="22"/>
      <c r="C24" s="22"/>
      <c r="D24" s="23" t="s">
        <v>25</v>
      </c>
      <c r="E24" s="22"/>
      <c r="F24" s="22"/>
      <c r="G24" s="22"/>
      <c r="H24" s="22"/>
      <c r="I24" s="26">
        <f>SUM(I25:I25)</f>
        <v>267842</v>
      </c>
    </row>
    <row r="25" spans="1:9" ht="38.25">
      <c r="A25" s="48" t="s">
        <v>116</v>
      </c>
      <c r="B25" s="48">
        <v>7461</v>
      </c>
      <c r="C25" s="49" t="s">
        <v>117</v>
      </c>
      <c r="D25" s="65" t="s">
        <v>118</v>
      </c>
      <c r="E25" s="22" t="s">
        <v>26</v>
      </c>
      <c r="F25" s="22"/>
      <c r="G25" s="22"/>
      <c r="H25" s="22"/>
      <c r="I25" s="60">
        <v>267842</v>
      </c>
    </row>
    <row r="26" spans="1:9" ht="12.75">
      <c r="A26" s="28"/>
      <c r="B26" s="28"/>
      <c r="C26" s="28"/>
      <c r="D26" s="29" t="s">
        <v>29</v>
      </c>
      <c r="E26" s="30"/>
      <c r="F26" s="31"/>
      <c r="G26" s="29"/>
      <c r="H26" s="32"/>
      <c r="I26" s="27">
        <f>I15+I19+I23</f>
        <v>928166</v>
      </c>
    </row>
    <row r="27" spans="1:9" ht="12.75">
      <c r="A27" s="33"/>
      <c r="B27" s="33"/>
      <c r="C27" s="33"/>
      <c r="D27" s="33"/>
      <c r="E27" s="33"/>
      <c r="F27" s="33"/>
      <c r="G27" s="33"/>
      <c r="H27" s="33"/>
      <c r="I27" s="34"/>
    </row>
    <row r="28" spans="1:9" ht="18.75">
      <c r="A28" s="13" t="s">
        <v>8</v>
      </c>
      <c r="B28" s="13"/>
      <c r="C28" s="13"/>
      <c r="D28" s="2"/>
      <c r="E28" s="2"/>
      <c r="F28" s="2"/>
      <c r="G28" s="2"/>
      <c r="H28" s="13" t="s">
        <v>9</v>
      </c>
      <c r="I28" s="35"/>
    </row>
    <row r="29" spans="1:9" ht="18.75">
      <c r="A29" s="13"/>
      <c r="B29" s="13"/>
      <c r="C29" s="13"/>
      <c r="D29" s="2"/>
      <c r="E29" s="2"/>
      <c r="F29" s="2"/>
      <c r="G29" s="2"/>
      <c r="H29" s="13"/>
      <c r="I29" s="36"/>
    </row>
    <row r="30" spans="1:9" ht="18.75">
      <c r="A30" s="2"/>
      <c r="B30" s="2"/>
      <c r="C30" s="2"/>
      <c r="D30" s="2"/>
      <c r="E30" s="2"/>
      <c r="F30" s="2"/>
      <c r="G30" s="2"/>
      <c r="H30" s="2"/>
      <c r="I30" s="36"/>
    </row>
    <row r="31" spans="1:9" ht="18.75">
      <c r="A31" s="2" t="s">
        <v>10</v>
      </c>
      <c r="B31" s="2"/>
      <c r="C31" s="2"/>
      <c r="D31" s="2"/>
      <c r="E31" s="2"/>
      <c r="F31" s="2"/>
      <c r="G31" s="2"/>
      <c r="H31" s="2"/>
      <c r="I31" s="37"/>
    </row>
    <row r="32" spans="1:9" ht="18.75">
      <c r="A32" s="2" t="s">
        <v>11</v>
      </c>
      <c r="B32" s="2"/>
      <c r="C32" s="2"/>
      <c r="D32" s="2"/>
      <c r="E32" s="2"/>
      <c r="F32" s="2"/>
      <c r="G32" s="2"/>
      <c r="H32" s="2" t="s">
        <v>13</v>
      </c>
      <c r="I32" s="37"/>
    </row>
    <row r="33" spans="1:9" ht="18.75">
      <c r="A33" s="2" t="s">
        <v>12</v>
      </c>
      <c r="B33" s="2"/>
      <c r="C33" s="2"/>
      <c r="D33" s="2"/>
      <c r="E33" s="2"/>
      <c r="F33" s="2"/>
      <c r="G33" s="2"/>
      <c r="H33" s="2"/>
      <c r="I33" s="37"/>
    </row>
    <row r="34" spans="1:9" ht="12.75">
      <c r="A34" s="17"/>
      <c r="B34" s="17"/>
      <c r="C34" s="17"/>
      <c r="D34" s="17"/>
      <c r="E34" s="17"/>
      <c r="F34" s="17"/>
      <c r="G34" s="17"/>
      <c r="H34" s="17"/>
      <c r="I34" s="38"/>
    </row>
    <row r="35" spans="1:9" ht="12.75">
      <c r="A35" s="14"/>
      <c r="B35" s="14"/>
      <c r="C35" s="14"/>
      <c r="D35" s="14"/>
      <c r="E35" s="14"/>
      <c r="F35" s="14"/>
      <c r="G35" s="14"/>
      <c r="H35" s="14"/>
      <c r="I35" s="38"/>
    </row>
  </sheetData>
  <sheetProtection/>
  <mergeCells count="10">
    <mergeCell ref="G10:G13"/>
    <mergeCell ref="H10:H13"/>
    <mergeCell ref="I10:I13"/>
    <mergeCell ref="A7:I7"/>
    <mergeCell ref="A10:A13"/>
    <mergeCell ref="B10:B13"/>
    <mergeCell ref="C10:C13"/>
    <mergeCell ref="D10:D13"/>
    <mergeCell ref="E10:E13"/>
    <mergeCell ref="F10:F13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PageLayoutView="0" workbookViewId="0" topLeftCell="A43">
      <selection activeCell="L47" sqref="L47"/>
    </sheetView>
  </sheetViews>
  <sheetFormatPr defaultColWidth="9.00390625" defaultRowHeight="12.75"/>
  <cols>
    <col min="1" max="1" width="10.75390625" style="0" customWidth="1"/>
    <col min="2" max="2" width="7.625" style="0" customWidth="1"/>
    <col min="3" max="3" width="7.125" style="0" customWidth="1"/>
    <col min="4" max="4" width="32.75390625" style="0" customWidth="1"/>
    <col min="5" max="5" width="26.25390625" style="0" customWidth="1"/>
    <col min="6" max="6" width="12.00390625" style="0" customWidth="1"/>
    <col min="7" max="7" width="11.375" style="0" customWidth="1"/>
    <col min="8" max="8" width="11.75390625" style="0" customWidth="1"/>
    <col min="9" max="9" width="12.25390625" style="0" customWidth="1"/>
  </cols>
  <sheetData>
    <row r="1" spans="1:13" ht="18.75">
      <c r="A1" s="1"/>
      <c r="B1" s="1"/>
      <c r="C1" s="1"/>
      <c r="D1" s="1"/>
      <c r="E1" s="2" t="s">
        <v>91</v>
      </c>
      <c r="F1" s="1"/>
      <c r="G1" s="1"/>
      <c r="H1" s="1"/>
      <c r="I1" s="1"/>
      <c r="J1" s="1"/>
      <c r="K1" s="1"/>
      <c r="L1" s="1"/>
      <c r="M1" s="1"/>
    </row>
    <row r="2" spans="1:13" ht="18.75">
      <c r="A2" s="1"/>
      <c r="B2" s="1"/>
      <c r="C2" s="1"/>
      <c r="D2" s="1"/>
      <c r="E2" s="2" t="s">
        <v>0</v>
      </c>
      <c r="F2" s="1"/>
      <c r="G2" s="1"/>
      <c r="H2" s="1"/>
      <c r="I2" s="1"/>
      <c r="J2" s="1"/>
      <c r="K2" s="1"/>
      <c r="L2" s="1"/>
      <c r="M2" s="1"/>
    </row>
    <row r="3" spans="1:13" ht="18.75">
      <c r="A3" s="1"/>
      <c r="B3" s="1"/>
      <c r="C3" s="1"/>
      <c r="D3" s="1"/>
      <c r="E3" s="2" t="s">
        <v>119</v>
      </c>
      <c r="F3" s="1"/>
      <c r="G3" s="1"/>
      <c r="H3" s="1"/>
      <c r="I3" s="1"/>
      <c r="J3" s="1"/>
      <c r="K3" s="1"/>
      <c r="L3" s="1"/>
      <c r="M3" s="1"/>
    </row>
    <row r="4" spans="1:13" ht="18.75">
      <c r="A4" s="1"/>
      <c r="B4" s="1"/>
      <c r="C4" s="1"/>
      <c r="D4" s="1"/>
      <c r="E4" s="2" t="s">
        <v>1</v>
      </c>
      <c r="F4" s="1"/>
      <c r="G4" s="1"/>
      <c r="H4" s="1"/>
      <c r="I4" s="1"/>
      <c r="J4" s="1"/>
      <c r="K4" s="1"/>
      <c r="L4" s="1"/>
      <c r="M4" s="1"/>
    </row>
    <row r="5" spans="1:13" ht="18.75">
      <c r="A5" s="1"/>
      <c r="B5" s="1"/>
      <c r="C5" s="1"/>
      <c r="D5" s="1"/>
      <c r="E5" s="2" t="s">
        <v>120</v>
      </c>
      <c r="F5" s="1"/>
      <c r="G5" s="1"/>
      <c r="H5" s="1"/>
      <c r="I5" s="1"/>
      <c r="J5" s="1"/>
      <c r="K5" s="1"/>
      <c r="L5" s="1"/>
      <c r="M5" s="1"/>
    </row>
    <row r="6" spans="1:13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45.75" customHeight="1">
      <c r="A7" s="87" t="s">
        <v>97</v>
      </c>
      <c r="B7" s="87"/>
      <c r="C7" s="87"/>
      <c r="D7" s="87"/>
      <c r="E7" s="87"/>
      <c r="F7" s="87"/>
      <c r="G7" s="87"/>
      <c r="H7" s="87"/>
      <c r="I7" s="1"/>
      <c r="J7" s="1"/>
      <c r="K7" s="1"/>
      <c r="L7" s="1"/>
      <c r="M7" s="1"/>
    </row>
    <row r="8" spans="1:13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2.75">
      <c r="A9" s="1"/>
      <c r="B9" s="1"/>
      <c r="C9" s="1"/>
      <c r="D9" s="1"/>
      <c r="E9" s="1"/>
      <c r="F9" s="1"/>
      <c r="G9" s="1"/>
      <c r="H9" s="1" t="s">
        <v>59</v>
      </c>
      <c r="I9" s="1"/>
      <c r="J9" s="1"/>
      <c r="K9" s="1"/>
      <c r="L9" s="1"/>
      <c r="M9" s="1"/>
    </row>
    <row r="10" spans="1:13" ht="96">
      <c r="A10" s="62" t="s">
        <v>92</v>
      </c>
      <c r="B10" s="62" t="s">
        <v>16</v>
      </c>
      <c r="C10" s="62" t="s">
        <v>17</v>
      </c>
      <c r="D10" s="62" t="s">
        <v>93</v>
      </c>
      <c r="E10" s="62" t="s">
        <v>94</v>
      </c>
      <c r="F10" s="62" t="s">
        <v>5</v>
      </c>
      <c r="G10" s="62" t="s">
        <v>95</v>
      </c>
      <c r="H10" s="62" t="s">
        <v>96</v>
      </c>
      <c r="I10" s="1"/>
      <c r="J10" s="1"/>
      <c r="K10" s="1"/>
      <c r="L10" s="1"/>
      <c r="M10" s="1"/>
    </row>
    <row r="11" spans="1:13" ht="12.75">
      <c r="A11" s="63">
        <v>1</v>
      </c>
      <c r="B11" s="63">
        <v>2</v>
      </c>
      <c r="C11" s="63">
        <v>3</v>
      </c>
      <c r="D11" s="63">
        <v>4</v>
      </c>
      <c r="E11" s="63">
        <v>5</v>
      </c>
      <c r="F11" s="63">
        <v>6</v>
      </c>
      <c r="G11" s="63">
        <v>7</v>
      </c>
      <c r="H11" s="63">
        <v>8</v>
      </c>
      <c r="I11" s="1"/>
      <c r="J11" s="1"/>
      <c r="K11" s="1"/>
      <c r="L11" s="1"/>
      <c r="M11" s="1"/>
    </row>
    <row r="12" spans="1:13" ht="25.5">
      <c r="A12" s="20" t="s">
        <v>62</v>
      </c>
      <c r="B12" s="64"/>
      <c r="C12" s="64"/>
      <c r="D12" s="7" t="s">
        <v>63</v>
      </c>
      <c r="E12" s="7"/>
      <c r="F12" s="46">
        <f>F13</f>
        <v>162568.82</v>
      </c>
      <c r="G12" s="46">
        <f>G13</f>
        <v>600000</v>
      </c>
      <c r="H12" s="46">
        <f>H13</f>
        <v>762568.8200000001</v>
      </c>
      <c r="I12" s="1"/>
      <c r="J12" s="1"/>
      <c r="K12" s="1"/>
      <c r="L12" s="1"/>
      <c r="M12" s="1"/>
    </row>
    <row r="13" spans="1:13" ht="25.5">
      <c r="A13" s="22" t="s">
        <v>64</v>
      </c>
      <c r="B13" s="64"/>
      <c r="C13" s="64"/>
      <c r="D13" s="64" t="s">
        <v>63</v>
      </c>
      <c r="E13" s="64"/>
      <c r="F13" s="52">
        <f>SUM(F14:F17)</f>
        <v>162568.82</v>
      </c>
      <c r="G13" s="52">
        <f>SUM(G14:G17)</f>
        <v>600000</v>
      </c>
      <c r="H13" s="52">
        <f>SUM(H14:H17)</f>
        <v>762568.8200000001</v>
      </c>
      <c r="I13" s="1"/>
      <c r="J13" s="1"/>
      <c r="K13" s="1"/>
      <c r="L13" s="1"/>
      <c r="M13" s="1"/>
    </row>
    <row r="14" spans="1:13" ht="78.75" customHeight="1">
      <c r="A14" s="22" t="s">
        <v>121</v>
      </c>
      <c r="B14" s="48">
        <v>3140</v>
      </c>
      <c r="C14" s="68">
        <v>1040</v>
      </c>
      <c r="D14" s="65" t="s">
        <v>123</v>
      </c>
      <c r="E14" s="64" t="s">
        <v>122</v>
      </c>
      <c r="F14" s="52">
        <v>111600</v>
      </c>
      <c r="G14" s="52">
        <v>0</v>
      </c>
      <c r="H14" s="52">
        <f>F14+G14</f>
        <v>111600</v>
      </c>
      <c r="I14" s="1"/>
      <c r="J14" s="1"/>
      <c r="K14" s="1"/>
      <c r="L14" s="1"/>
      <c r="M14" s="1"/>
    </row>
    <row r="15" spans="1:13" ht="31.5" customHeight="1">
      <c r="A15" s="48" t="s">
        <v>130</v>
      </c>
      <c r="B15" s="48">
        <v>3242</v>
      </c>
      <c r="C15" s="68">
        <v>1090</v>
      </c>
      <c r="D15" s="65" t="s">
        <v>108</v>
      </c>
      <c r="E15" s="64" t="s">
        <v>109</v>
      </c>
      <c r="F15" s="52">
        <v>50000</v>
      </c>
      <c r="G15" s="65">
        <v>0</v>
      </c>
      <c r="H15" s="52">
        <f>F15+G15</f>
        <v>50000</v>
      </c>
      <c r="I15" s="1"/>
      <c r="J15" s="1"/>
      <c r="K15" s="1"/>
      <c r="L15" s="1"/>
      <c r="M15" s="1"/>
    </row>
    <row r="16" spans="1:13" ht="55.5" customHeight="1">
      <c r="A16" s="48" t="s">
        <v>136</v>
      </c>
      <c r="B16" s="48">
        <v>6011</v>
      </c>
      <c r="C16" s="49" t="s">
        <v>113</v>
      </c>
      <c r="D16" s="65" t="s">
        <v>138</v>
      </c>
      <c r="E16" s="64" t="s">
        <v>194</v>
      </c>
      <c r="F16" s="52">
        <v>968.82</v>
      </c>
      <c r="G16" s="65">
        <v>0</v>
      </c>
      <c r="H16" s="52">
        <f>F16+G16</f>
        <v>968.82</v>
      </c>
      <c r="I16" s="1"/>
      <c r="J16" s="1"/>
      <c r="K16" s="1"/>
      <c r="L16" s="1"/>
      <c r="M16" s="1"/>
    </row>
    <row r="17" spans="1:13" ht="51">
      <c r="A17" s="48" t="s">
        <v>111</v>
      </c>
      <c r="B17" s="48">
        <v>6015</v>
      </c>
      <c r="C17" s="49" t="s">
        <v>113</v>
      </c>
      <c r="D17" s="65" t="s">
        <v>114</v>
      </c>
      <c r="E17" s="64" t="s">
        <v>194</v>
      </c>
      <c r="F17" s="52">
        <v>0</v>
      </c>
      <c r="G17" s="65">
        <v>600000</v>
      </c>
      <c r="H17" s="52">
        <f>F17+G17</f>
        <v>600000</v>
      </c>
      <c r="I17" s="1"/>
      <c r="J17" s="1"/>
      <c r="K17" s="1"/>
      <c r="L17" s="1"/>
      <c r="M17" s="1"/>
    </row>
    <row r="18" spans="1:13" ht="12.75">
      <c r="A18" s="64"/>
      <c r="B18" s="64"/>
      <c r="C18" s="64"/>
      <c r="D18" s="7" t="s">
        <v>4</v>
      </c>
      <c r="E18" s="7"/>
      <c r="F18" s="46">
        <f>SUM(F14:F17)</f>
        <v>162568.82</v>
      </c>
      <c r="G18" s="46">
        <f>SUM(G14:G17)</f>
        <v>600000</v>
      </c>
      <c r="H18" s="46">
        <f>SUM(H14:H17)</f>
        <v>762568.8200000001</v>
      </c>
      <c r="I18" s="1"/>
      <c r="J18" s="1"/>
      <c r="K18" s="1"/>
      <c r="L18" s="1"/>
      <c r="M18" s="1"/>
    </row>
    <row r="19" spans="1:13" ht="25.5">
      <c r="A19" s="20" t="s">
        <v>32</v>
      </c>
      <c r="B19" s="64"/>
      <c r="C19" s="64"/>
      <c r="D19" s="7" t="s">
        <v>34</v>
      </c>
      <c r="E19" s="7"/>
      <c r="F19" s="46">
        <f>F20</f>
        <v>113100</v>
      </c>
      <c r="G19" s="46">
        <f>G20</f>
        <v>0</v>
      </c>
      <c r="H19" s="46">
        <f>H20</f>
        <v>113100</v>
      </c>
      <c r="I19" s="1"/>
      <c r="J19" s="1"/>
      <c r="K19" s="1"/>
      <c r="L19" s="1"/>
      <c r="M19" s="1"/>
    </row>
    <row r="20" spans="1:13" ht="25.5">
      <c r="A20" s="22" t="s">
        <v>33</v>
      </c>
      <c r="B20" s="64"/>
      <c r="C20" s="64"/>
      <c r="D20" s="64" t="s">
        <v>34</v>
      </c>
      <c r="E20" s="64"/>
      <c r="F20" s="52">
        <f>SUM(F21)</f>
        <v>113100</v>
      </c>
      <c r="G20" s="52">
        <f>SUM(G21)</f>
        <v>0</v>
      </c>
      <c r="H20" s="52">
        <f>SUM(H21)</f>
        <v>113100</v>
      </c>
      <c r="I20" s="1"/>
      <c r="J20" s="1"/>
      <c r="K20" s="1"/>
      <c r="L20" s="1"/>
      <c r="M20" s="1"/>
    </row>
    <row r="21" spans="1:13" ht="76.5">
      <c r="A21" s="22" t="s">
        <v>145</v>
      </c>
      <c r="B21" s="48">
        <v>3140</v>
      </c>
      <c r="C21" s="68">
        <v>1040</v>
      </c>
      <c r="D21" s="65" t="s">
        <v>123</v>
      </c>
      <c r="E21" s="64" t="s">
        <v>122</v>
      </c>
      <c r="F21" s="52">
        <v>113100</v>
      </c>
      <c r="G21" s="52">
        <v>0</v>
      </c>
      <c r="H21" s="52">
        <f>F21+G21</f>
        <v>113100</v>
      </c>
      <c r="I21" s="1"/>
      <c r="J21" s="1"/>
      <c r="K21" s="1"/>
      <c r="L21" s="1"/>
      <c r="M21" s="1"/>
    </row>
    <row r="22" spans="1:13" ht="12.75">
      <c r="A22" s="64"/>
      <c r="B22" s="64"/>
      <c r="C22" s="64"/>
      <c r="D22" s="7" t="s">
        <v>4</v>
      </c>
      <c r="E22" s="7"/>
      <c r="F22" s="46">
        <f>SUM(F21)</f>
        <v>113100</v>
      </c>
      <c r="G22" s="46">
        <f>SUM(G21)</f>
        <v>0</v>
      </c>
      <c r="H22" s="46">
        <f>SUM(H21)</f>
        <v>113100</v>
      </c>
      <c r="I22" s="1"/>
      <c r="J22" s="1"/>
      <c r="K22" s="1"/>
      <c r="L22" s="1"/>
      <c r="M22" s="1"/>
    </row>
    <row r="23" spans="1:13" ht="38.25">
      <c r="A23" s="41" t="s">
        <v>70</v>
      </c>
      <c r="B23" s="64"/>
      <c r="C23" s="64"/>
      <c r="D23" s="7" t="s">
        <v>195</v>
      </c>
      <c r="E23" s="7"/>
      <c r="F23" s="46">
        <f>F24</f>
        <v>8800</v>
      </c>
      <c r="G23" s="46">
        <f>G24</f>
        <v>0</v>
      </c>
      <c r="H23" s="46">
        <f>H24</f>
        <v>8800</v>
      </c>
      <c r="I23" s="1"/>
      <c r="J23" s="1"/>
      <c r="K23" s="1"/>
      <c r="L23" s="1"/>
      <c r="M23" s="1"/>
    </row>
    <row r="24" spans="1:13" s="73" customFormat="1" ht="38.25">
      <c r="A24" s="48" t="s">
        <v>72</v>
      </c>
      <c r="B24" s="70"/>
      <c r="C24" s="70"/>
      <c r="D24" s="64" t="s">
        <v>195</v>
      </c>
      <c r="E24" s="71"/>
      <c r="F24" s="52">
        <f>SUM(F25)</f>
        <v>8800</v>
      </c>
      <c r="G24" s="52">
        <f>SUM(G25)</f>
        <v>0</v>
      </c>
      <c r="H24" s="52">
        <f>SUM(H25)</f>
        <v>8800</v>
      </c>
      <c r="I24" s="72"/>
      <c r="J24" s="72"/>
      <c r="K24" s="72"/>
      <c r="L24" s="72"/>
      <c r="M24" s="72"/>
    </row>
    <row r="25" spans="1:13" ht="76.5">
      <c r="A25" s="48" t="s">
        <v>174</v>
      </c>
      <c r="B25" s="4">
        <v>3140</v>
      </c>
      <c r="C25" s="4">
        <v>1040</v>
      </c>
      <c r="D25" s="65" t="s">
        <v>123</v>
      </c>
      <c r="E25" s="64" t="s">
        <v>122</v>
      </c>
      <c r="F25" s="52">
        <v>8800</v>
      </c>
      <c r="G25" s="52">
        <v>0</v>
      </c>
      <c r="H25" s="52">
        <f>F25+G25</f>
        <v>8800</v>
      </c>
      <c r="I25" s="1"/>
      <c r="J25" s="1"/>
      <c r="K25" s="1"/>
      <c r="L25" s="1"/>
      <c r="M25" s="1"/>
    </row>
    <row r="26" spans="1:13" ht="12.75">
      <c r="A26" s="64"/>
      <c r="B26" s="64"/>
      <c r="C26" s="64"/>
      <c r="D26" s="7" t="s">
        <v>4</v>
      </c>
      <c r="E26" s="7"/>
      <c r="F26" s="46">
        <f>SUM(F25:F25)</f>
        <v>8800</v>
      </c>
      <c r="G26" s="46">
        <f>SUM(G25:G25)</f>
        <v>0</v>
      </c>
      <c r="H26" s="46">
        <f>SUM(H25:H25)</f>
        <v>8800</v>
      </c>
      <c r="I26" s="1"/>
      <c r="J26" s="1"/>
      <c r="K26" s="1"/>
      <c r="L26" s="1"/>
      <c r="M26" s="1"/>
    </row>
    <row r="27" spans="1:13" ht="25.5">
      <c r="A27" s="42">
        <v>1000000</v>
      </c>
      <c r="B27" s="7"/>
      <c r="C27" s="7"/>
      <c r="D27" s="7" t="s">
        <v>98</v>
      </c>
      <c r="E27" s="7"/>
      <c r="F27" s="46">
        <f>F28</f>
        <v>7200</v>
      </c>
      <c r="G27" s="46">
        <f>G28</f>
        <v>0</v>
      </c>
      <c r="H27" s="46">
        <f>H28</f>
        <v>7200</v>
      </c>
      <c r="I27" s="1"/>
      <c r="J27" s="1"/>
      <c r="K27" s="1"/>
      <c r="L27" s="1"/>
      <c r="M27" s="1"/>
    </row>
    <row r="28" spans="1:13" ht="25.5">
      <c r="A28" s="4">
        <v>1010000</v>
      </c>
      <c r="B28" s="64"/>
      <c r="C28" s="64"/>
      <c r="D28" s="64" t="s">
        <v>98</v>
      </c>
      <c r="E28" s="64"/>
      <c r="F28" s="52">
        <f>SUM(F29)</f>
        <v>7200</v>
      </c>
      <c r="G28" s="52">
        <f>SUM(G29)</f>
        <v>0</v>
      </c>
      <c r="H28" s="52">
        <f>SUM(H29)</f>
        <v>7200</v>
      </c>
      <c r="I28" s="1"/>
      <c r="J28" s="1"/>
      <c r="K28" s="1"/>
      <c r="L28" s="1"/>
      <c r="M28" s="1"/>
    </row>
    <row r="29" spans="1:13" ht="76.5">
      <c r="A29" s="4">
        <v>1013140</v>
      </c>
      <c r="B29" s="4">
        <v>3140</v>
      </c>
      <c r="C29" s="4">
        <v>1040</v>
      </c>
      <c r="D29" s="65" t="s">
        <v>123</v>
      </c>
      <c r="E29" s="64" t="s">
        <v>122</v>
      </c>
      <c r="F29" s="52">
        <v>7200</v>
      </c>
      <c r="G29" s="52">
        <v>0</v>
      </c>
      <c r="H29" s="52">
        <f>F29+G29</f>
        <v>7200</v>
      </c>
      <c r="I29" s="1"/>
      <c r="J29" s="1"/>
      <c r="K29" s="1"/>
      <c r="L29" s="1"/>
      <c r="M29" s="1"/>
    </row>
    <row r="30" spans="1:13" ht="12.75">
      <c r="A30" s="7"/>
      <c r="B30" s="7"/>
      <c r="C30" s="7"/>
      <c r="D30" s="7" t="s">
        <v>4</v>
      </c>
      <c r="E30" s="7"/>
      <c r="F30" s="46">
        <f>SUM(F29)</f>
        <v>7200</v>
      </c>
      <c r="G30" s="46">
        <f>SUM(G29)</f>
        <v>0</v>
      </c>
      <c r="H30" s="46">
        <f>SUM(H29)</f>
        <v>7200</v>
      </c>
      <c r="I30" s="1"/>
      <c r="J30" s="1"/>
      <c r="K30" s="1"/>
      <c r="L30" s="1"/>
      <c r="M30" s="1"/>
    </row>
    <row r="31" spans="1:13" ht="38.25">
      <c r="A31" s="42">
        <v>1500000</v>
      </c>
      <c r="B31" s="7"/>
      <c r="C31" s="7"/>
      <c r="D31" s="7" t="s">
        <v>196</v>
      </c>
      <c r="E31" s="7"/>
      <c r="F31" s="46">
        <f>F32</f>
        <v>1600</v>
      </c>
      <c r="G31" s="46">
        <f>G32</f>
        <v>267842</v>
      </c>
      <c r="H31" s="46">
        <f>H32</f>
        <v>269442</v>
      </c>
      <c r="I31" s="1"/>
      <c r="J31" s="1"/>
      <c r="K31" s="1"/>
      <c r="L31" s="1"/>
      <c r="M31" s="1"/>
    </row>
    <row r="32" spans="1:13" ht="38.25">
      <c r="A32" s="4">
        <v>1510000</v>
      </c>
      <c r="B32" s="64"/>
      <c r="C32" s="64"/>
      <c r="D32" s="64" t="s">
        <v>196</v>
      </c>
      <c r="E32" s="64"/>
      <c r="F32" s="52">
        <f>SUM(F33:F34)</f>
        <v>1600</v>
      </c>
      <c r="G32" s="52">
        <f>SUM(G33:G34)</f>
        <v>267842</v>
      </c>
      <c r="H32" s="52">
        <f>SUM(H33:H34)</f>
        <v>269442</v>
      </c>
      <c r="I32" s="1"/>
      <c r="J32" s="1"/>
      <c r="K32" s="1"/>
      <c r="L32" s="1"/>
      <c r="M32" s="1"/>
    </row>
    <row r="33" spans="1:13" ht="76.5">
      <c r="A33" s="4">
        <v>1513140</v>
      </c>
      <c r="B33" s="4">
        <v>3140</v>
      </c>
      <c r="C33" s="4">
        <v>1040</v>
      </c>
      <c r="D33" s="65" t="s">
        <v>123</v>
      </c>
      <c r="E33" s="64" t="s">
        <v>122</v>
      </c>
      <c r="F33" s="52">
        <v>1600</v>
      </c>
      <c r="G33" s="52">
        <v>0</v>
      </c>
      <c r="H33" s="52">
        <f>F33+G33</f>
        <v>1600</v>
      </c>
      <c r="I33" s="1"/>
      <c r="J33" s="1"/>
      <c r="K33" s="1"/>
      <c r="L33" s="1"/>
      <c r="M33" s="1"/>
    </row>
    <row r="34" spans="1:13" ht="38.25">
      <c r="A34" s="4">
        <v>1517461</v>
      </c>
      <c r="B34" s="4">
        <v>7461</v>
      </c>
      <c r="C34" s="49" t="s">
        <v>117</v>
      </c>
      <c r="D34" s="65" t="s">
        <v>118</v>
      </c>
      <c r="E34" s="64" t="s">
        <v>198</v>
      </c>
      <c r="F34" s="52">
        <v>0</v>
      </c>
      <c r="G34" s="52">
        <v>267842</v>
      </c>
      <c r="H34" s="52">
        <f>F34+G34</f>
        <v>267842</v>
      </c>
      <c r="I34" s="1"/>
      <c r="J34" s="1"/>
      <c r="K34" s="1"/>
      <c r="L34" s="1"/>
      <c r="M34" s="1"/>
    </row>
    <row r="35" spans="1:13" ht="12.75">
      <c r="A35" s="7"/>
      <c r="B35" s="7"/>
      <c r="C35" s="7"/>
      <c r="D35" s="7" t="s">
        <v>4</v>
      </c>
      <c r="E35" s="7"/>
      <c r="F35" s="46">
        <f>SUM(F33:F34)</f>
        <v>1600</v>
      </c>
      <c r="G35" s="46">
        <f>SUM(G33:G34)</f>
        <v>267842</v>
      </c>
      <c r="H35" s="46">
        <f>SUM(H33:H34)</f>
        <v>269442</v>
      </c>
      <c r="I35" s="1"/>
      <c r="J35" s="1"/>
      <c r="K35" s="1"/>
      <c r="L35" s="1"/>
      <c r="M35" s="1"/>
    </row>
    <row r="36" spans="1:13" ht="25.5">
      <c r="A36" s="42">
        <v>3100000</v>
      </c>
      <c r="B36" s="7"/>
      <c r="C36" s="7"/>
      <c r="D36" s="7" t="s">
        <v>184</v>
      </c>
      <c r="E36" s="7"/>
      <c r="F36" s="46">
        <f>F37</f>
        <v>2000</v>
      </c>
      <c r="G36" s="46">
        <f>G37</f>
        <v>0</v>
      </c>
      <c r="H36" s="46">
        <f>H37</f>
        <v>2000</v>
      </c>
      <c r="I36" s="1"/>
      <c r="J36" s="1"/>
      <c r="K36" s="1"/>
      <c r="L36" s="1"/>
      <c r="M36" s="1"/>
    </row>
    <row r="37" spans="1:13" ht="25.5">
      <c r="A37" s="4">
        <v>3110000</v>
      </c>
      <c r="B37" s="64"/>
      <c r="C37" s="64"/>
      <c r="D37" s="7" t="s">
        <v>184</v>
      </c>
      <c r="E37" s="64"/>
      <c r="F37" s="52">
        <f>SUM(F38)</f>
        <v>2000</v>
      </c>
      <c r="G37" s="52">
        <f>SUM(G38)</f>
        <v>0</v>
      </c>
      <c r="H37" s="52">
        <f>SUM(H38)</f>
        <v>2000</v>
      </c>
      <c r="I37" s="1"/>
      <c r="J37" s="1"/>
      <c r="K37" s="1"/>
      <c r="L37" s="1"/>
      <c r="M37" s="1"/>
    </row>
    <row r="38" spans="1:13" ht="25.5">
      <c r="A38" s="4">
        <v>3116030</v>
      </c>
      <c r="B38" s="4">
        <v>6030</v>
      </c>
      <c r="C38" s="49" t="s">
        <v>113</v>
      </c>
      <c r="D38" s="65" t="s">
        <v>189</v>
      </c>
      <c r="E38" s="64" t="s">
        <v>198</v>
      </c>
      <c r="F38" s="52">
        <v>2000</v>
      </c>
      <c r="G38" s="52">
        <v>0</v>
      </c>
      <c r="H38" s="52">
        <f>F38+G38</f>
        <v>2000</v>
      </c>
      <c r="I38" s="1"/>
      <c r="J38" s="1"/>
      <c r="K38" s="1"/>
      <c r="L38" s="1"/>
      <c r="M38" s="1"/>
    </row>
    <row r="39" spans="1:13" ht="12.75">
      <c r="A39" s="7"/>
      <c r="B39" s="7"/>
      <c r="C39" s="7"/>
      <c r="D39" s="7" t="s">
        <v>4</v>
      </c>
      <c r="E39" s="7"/>
      <c r="F39" s="46">
        <f>SUM(F38)</f>
        <v>2000</v>
      </c>
      <c r="G39" s="46">
        <f>SUM(G38)</f>
        <v>0</v>
      </c>
      <c r="H39" s="46">
        <f>SUM(H38)</f>
        <v>2000</v>
      </c>
      <c r="I39" s="1"/>
      <c r="J39" s="1"/>
      <c r="K39" s="1"/>
      <c r="L39" s="1"/>
      <c r="M39" s="1"/>
    </row>
    <row r="40" spans="1:13" ht="25.5">
      <c r="A40" s="42">
        <v>3700000</v>
      </c>
      <c r="B40" s="7"/>
      <c r="C40" s="7"/>
      <c r="D40" s="7" t="s">
        <v>197</v>
      </c>
      <c r="E40" s="7"/>
      <c r="F40" s="46">
        <f>F41</f>
        <v>2400</v>
      </c>
      <c r="G40" s="46">
        <f>G41</f>
        <v>0</v>
      </c>
      <c r="H40" s="46">
        <f>H41</f>
        <v>2400</v>
      </c>
      <c r="I40" s="1"/>
      <c r="J40" s="1"/>
      <c r="K40" s="1"/>
      <c r="L40" s="1"/>
      <c r="M40" s="1"/>
    </row>
    <row r="41" spans="1:13" ht="25.5">
      <c r="A41" s="4">
        <v>3710000</v>
      </c>
      <c r="B41" s="64"/>
      <c r="C41" s="64"/>
      <c r="D41" s="64" t="s">
        <v>197</v>
      </c>
      <c r="E41" s="64"/>
      <c r="F41" s="52">
        <f>SUM(F42)</f>
        <v>2400</v>
      </c>
      <c r="G41" s="52">
        <f>SUM(G42)</f>
        <v>0</v>
      </c>
      <c r="H41" s="52">
        <f>SUM(H42)</f>
        <v>2400</v>
      </c>
      <c r="I41" s="1"/>
      <c r="J41" s="1"/>
      <c r="K41" s="1"/>
      <c r="L41" s="1"/>
      <c r="M41" s="1"/>
    </row>
    <row r="42" spans="1:13" ht="76.5">
      <c r="A42" s="4">
        <v>3713140</v>
      </c>
      <c r="B42" s="4">
        <v>3140</v>
      </c>
      <c r="C42" s="4">
        <v>1040</v>
      </c>
      <c r="D42" s="65" t="s">
        <v>123</v>
      </c>
      <c r="E42" s="64" t="s">
        <v>122</v>
      </c>
      <c r="F42" s="52">
        <v>2400</v>
      </c>
      <c r="G42" s="52">
        <v>0</v>
      </c>
      <c r="H42" s="52">
        <f>F42+G42</f>
        <v>2400</v>
      </c>
      <c r="I42" s="1"/>
      <c r="J42" s="1"/>
      <c r="K42" s="1"/>
      <c r="L42" s="1"/>
      <c r="M42" s="1"/>
    </row>
    <row r="43" spans="1:13" ht="12.75">
      <c r="A43" s="7"/>
      <c r="B43" s="7"/>
      <c r="C43" s="7"/>
      <c r="D43" s="7" t="s">
        <v>4</v>
      </c>
      <c r="E43" s="7"/>
      <c r="F43" s="46">
        <f>SUM(F42)</f>
        <v>2400</v>
      </c>
      <c r="G43" s="46">
        <f>SUM(G42)</f>
        <v>0</v>
      </c>
      <c r="H43" s="46">
        <f>SUM(H42)</f>
        <v>2400</v>
      </c>
      <c r="I43" s="1"/>
      <c r="J43" s="1"/>
      <c r="K43" s="1"/>
      <c r="L43" s="1"/>
      <c r="M43" s="1"/>
    </row>
    <row r="44" spans="1:13" ht="12.75">
      <c r="A44" s="64"/>
      <c r="B44" s="64"/>
      <c r="C44" s="64"/>
      <c r="D44" s="64" t="s">
        <v>30</v>
      </c>
      <c r="E44" s="64"/>
      <c r="F44" s="46">
        <f>F12+F19+F23+F27+F31+F36+F40</f>
        <v>297668.82</v>
      </c>
      <c r="G44" s="46">
        <f>G12+G19+G23+G27+G31+G36+G40</f>
        <v>867842</v>
      </c>
      <c r="H44" s="46">
        <f>H12+H19+H23+H27+H31+H36+H40</f>
        <v>1165510.82</v>
      </c>
      <c r="I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9" ht="18.75">
      <c r="A46" s="13" t="s">
        <v>8</v>
      </c>
      <c r="B46" s="13"/>
      <c r="C46" s="13"/>
      <c r="D46" s="2"/>
      <c r="E46" s="2"/>
      <c r="F46" s="2"/>
      <c r="G46" s="13" t="s">
        <v>9</v>
      </c>
      <c r="H46" s="13"/>
      <c r="I46" s="35"/>
    </row>
    <row r="47" spans="1:9" ht="18.75">
      <c r="A47" s="13"/>
      <c r="B47" s="13"/>
      <c r="C47" s="13"/>
      <c r="D47" s="2"/>
      <c r="E47" s="2"/>
      <c r="F47" s="2"/>
      <c r="G47" s="2"/>
      <c r="H47" s="13"/>
      <c r="I47" s="36"/>
    </row>
    <row r="48" spans="1:9" ht="18.75">
      <c r="A48" s="2"/>
      <c r="B48" s="2"/>
      <c r="C48" s="2"/>
      <c r="D48" s="2"/>
      <c r="E48" s="2"/>
      <c r="F48" s="2"/>
      <c r="G48" s="2"/>
      <c r="H48" s="74"/>
      <c r="I48" s="36"/>
    </row>
    <row r="49" spans="1:9" ht="18.75">
      <c r="A49" s="2" t="s">
        <v>10</v>
      </c>
      <c r="B49" s="2"/>
      <c r="C49" s="2"/>
      <c r="D49" s="2"/>
      <c r="E49" s="2"/>
      <c r="F49" s="2"/>
      <c r="G49" s="2"/>
      <c r="H49" s="2"/>
      <c r="I49" s="37"/>
    </row>
    <row r="50" spans="1:9" ht="18.75">
      <c r="A50" s="2" t="s">
        <v>11</v>
      </c>
      <c r="B50" s="2"/>
      <c r="C50" s="2"/>
      <c r="D50" s="2"/>
      <c r="E50" s="2"/>
      <c r="F50" s="2"/>
      <c r="G50" s="2" t="s">
        <v>13</v>
      </c>
      <c r="H50" s="2"/>
      <c r="I50" s="37"/>
    </row>
    <row r="51" spans="1:9" ht="18.75">
      <c r="A51" s="2" t="s">
        <v>12</v>
      </c>
      <c r="B51" s="2"/>
      <c r="C51" s="2"/>
      <c r="D51" s="2"/>
      <c r="E51" s="2"/>
      <c r="F51" s="2"/>
      <c r="G51" s="2"/>
      <c r="H51" s="2"/>
      <c r="I51" s="37"/>
    </row>
    <row r="52" spans="1:1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</sheetData>
  <sheetProtection/>
  <mergeCells count="1">
    <mergeCell ref="A7:H7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Tatyana</dc:creator>
  <cp:keywords/>
  <dc:description/>
  <cp:lastModifiedBy>Depviddil</cp:lastModifiedBy>
  <cp:lastPrinted>2018-04-26T10:09:51Z</cp:lastPrinted>
  <dcterms:created xsi:type="dcterms:W3CDTF">2018-01-18T06:54:48Z</dcterms:created>
  <dcterms:modified xsi:type="dcterms:W3CDTF">2018-04-26T10:09:57Z</dcterms:modified>
  <cp:category/>
  <cp:version/>
  <cp:contentType/>
  <cp:contentStatus/>
</cp:coreProperties>
</file>